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5970" yWindow="675" windowWidth="19320" windowHeight="10920" tabRatio="824"/>
  </bookViews>
  <sheets>
    <sheet name="0. Cover Page" sheetId="12" r:id="rId1"/>
    <sheet name="1. Tables 1-5" sheetId="1" r:id="rId2"/>
    <sheet name="2. Tables 6" sheetId="2" r:id="rId3"/>
    <sheet name="3. Tables 7,8" sheetId="6" r:id="rId4"/>
    <sheet name="4. Table for Charts" sheetId="5" r:id="rId5"/>
    <sheet name="5. Chart1" sheetId="7" r:id="rId6"/>
    <sheet name="6. Chart2" sheetId="8" r:id="rId7"/>
    <sheet name="7. Chart3" sheetId="9" r:id="rId8"/>
    <sheet name="8. Work Tables" sheetId="3" r:id="rId9"/>
    <sheet name="9. Chart 1 (original sheet)" sheetId="11" r:id="rId10"/>
  </sheets>
  <definedNames>
    <definedName name="_xlnm.Print_Area" localSheetId="1">'1. Tables 1-5'!$A$1:$L$96</definedName>
    <definedName name="_xlnm.Print_Area" localSheetId="2">'2. Tables 6'!$A$1:$G$50</definedName>
    <definedName name="_xlnm.Print_Area" localSheetId="3">'3. Tables 7,8'!$A$1:$M$42</definedName>
    <definedName name="_xlnm.Print_Area" localSheetId="4">'4. Table for Charts'!$A$1:$K$14</definedName>
  </definedNames>
  <calcPr calcId="125725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N14" i="1"/>
  <c r="N22"/>
  <c r="H23" i="2"/>
  <c r="H22"/>
  <c r="H21"/>
  <c r="H20"/>
  <c r="H19"/>
  <c r="J69" i="3"/>
  <c r="I69"/>
  <c r="H69"/>
  <c r="G69"/>
  <c r="F69"/>
  <c r="E69"/>
  <c r="D69"/>
  <c r="C69"/>
  <c r="J68"/>
  <c r="I68"/>
  <c r="H68"/>
  <c r="G68"/>
  <c r="F68"/>
  <c r="E68"/>
  <c r="D68"/>
  <c r="C68"/>
  <c r="J67"/>
  <c r="I67"/>
  <c r="H67"/>
  <c r="G67"/>
  <c r="F67"/>
  <c r="E67"/>
  <c r="D67"/>
  <c r="C67"/>
  <c r="J6"/>
  <c r="J4"/>
  <c r="J7"/>
  <c r="I6"/>
  <c r="I4"/>
  <c r="I7" s="1"/>
  <c r="H6"/>
  <c r="H4"/>
  <c r="H7" s="1"/>
  <c r="G6"/>
  <c r="G4"/>
  <c r="G7"/>
  <c r="F6"/>
  <c r="F4"/>
  <c r="F7"/>
  <c r="E6"/>
  <c r="E4"/>
  <c r="E7" s="1"/>
  <c r="D6"/>
  <c r="D4"/>
  <c r="D7"/>
  <c r="C6"/>
  <c r="C4"/>
  <c r="C7" s="1"/>
  <c r="C37"/>
  <c r="D38"/>
  <c r="F37"/>
  <c r="F35"/>
  <c r="F36"/>
</calcChain>
</file>

<file path=xl/sharedStrings.xml><?xml version="1.0" encoding="utf-8"?>
<sst xmlns="http://schemas.openxmlformats.org/spreadsheetml/2006/main" count="288" uniqueCount="224">
  <si>
    <t>Table 7: German Rent Sample, 1998</t>
  </si>
  <si>
    <t>Germany</t>
  </si>
  <si>
    <t>Renters</t>
  </si>
  <si>
    <t xml:space="preserve">   Average Rent</t>
  </si>
  <si>
    <t>Owners</t>
  </si>
  <si>
    <t xml:space="preserve">   Size  M2</t>
  </si>
  <si>
    <t xml:space="preserve">   Rent per  M2</t>
  </si>
  <si>
    <t>Share of Sample</t>
  </si>
  <si>
    <t xml:space="preserve">   With Garden</t>
  </si>
  <si>
    <t xml:space="preserve">   Residential Area</t>
  </si>
  <si>
    <t xml:space="preserve">   Mixed Area</t>
  </si>
  <si>
    <t xml:space="preserve">  by City Size</t>
  </si>
  <si>
    <t xml:space="preserve">   &gt; 500,000</t>
  </si>
  <si>
    <t xml:space="preserve">   100-500,000</t>
  </si>
  <si>
    <t xml:space="preserve">   50-100,000</t>
  </si>
  <si>
    <t xml:space="preserve">   5-20,000</t>
  </si>
  <si>
    <t>Table 8: Rent Equations based on National Relationships, Selected Countries 1975</t>
  </si>
  <si>
    <t xml:space="preserve">   Country</t>
  </si>
  <si>
    <t xml:space="preserve">Colombia </t>
  </si>
  <si>
    <t>Source: Kravis, Heston, Summers (1982, Table 2-9,p.56)</t>
  </si>
  <si>
    <t>Saudi Arabia</t>
  </si>
  <si>
    <t>Bahrain</t>
  </si>
  <si>
    <t>Kuwait</t>
  </si>
  <si>
    <t>Qatar</t>
  </si>
  <si>
    <t>Combined</t>
    <phoneticPr fontId="3" type="noConversion"/>
  </si>
  <si>
    <t>Argentina</t>
  </si>
  <si>
    <t>Bolivia</t>
  </si>
  <si>
    <t>Brasil</t>
  </si>
  <si>
    <t>Chile</t>
  </si>
  <si>
    <t>Ecuador</t>
  </si>
  <si>
    <t>Peru</t>
  </si>
  <si>
    <t>Paraguay</t>
  </si>
  <si>
    <t>Uruguay</t>
  </si>
  <si>
    <t>Venezuela</t>
  </si>
  <si>
    <t>% Electricity</t>
  </si>
  <si>
    <t>% Piped Water</t>
  </si>
  <si>
    <t>Germany</t>
    <phoneticPr fontId="3" type="noConversion"/>
  </si>
  <si>
    <t>Renters</t>
    <phoneticPr fontId="3" type="noConversion"/>
  </si>
  <si>
    <r>
      <t xml:space="preserve">  90 M</t>
    </r>
    <r>
      <rPr>
        <vertAlign val="superscript"/>
        <sz val="10"/>
        <rFont val="Verdana"/>
      </rPr>
      <t>2</t>
    </r>
    <phoneticPr fontId="3" type="noConversion"/>
  </si>
  <si>
    <r>
      <t xml:space="preserve">   Size  M</t>
    </r>
    <r>
      <rPr>
        <vertAlign val="superscript"/>
        <sz val="10"/>
        <rFont val="Verdana"/>
      </rPr>
      <t>2</t>
    </r>
    <phoneticPr fontId="3" type="noConversion"/>
  </si>
  <si>
    <r>
      <t xml:space="preserve">   Rent per  M</t>
    </r>
    <r>
      <rPr>
        <vertAlign val="superscript"/>
        <sz val="10"/>
        <rFont val="Verdana"/>
      </rPr>
      <t>2</t>
    </r>
    <phoneticPr fontId="3" type="noConversion"/>
  </si>
  <si>
    <t xml:space="preserve">   Average Rent</t>
    <phoneticPr fontId="3" type="noConversion"/>
  </si>
  <si>
    <t>Table 7: German Rent Sample, 1998</t>
    <phoneticPr fontId="3" type="noConversion"/>
  </si>
  <si>
    <t>Share of Sample</t>
    <phoneticPr fontId="3" type="noConversion"/>
  </si>
  <si>
    <t xml:space="preserve">   Residential Area</t>
    <phoneticPr fontId="3" type="noConversion"/>
  </si>
  <si>
    <t xml:space="preserve">   Mixed Area</t>
    <phoneticPr fontId="3" type="noConversion"/>
  </si>
  <si>
    <t>% Private Bath</t>
  </si>
  <si>
    <t>Quality 0-100%</t>
  </si>
  <si>
    <t>Bedrooms per Dwelling</t>
  </si>
  <si>
    <t>Persons per Dwelling</t>
  </si>
  <si>
    <t>Persons per Bedroom</t>
  </si>
  <si>
    <t>Housing Exp  PC$ @XR</t>
  </si>
  <si>
    <t>PC Bedrooms Adjusted</t>
  </si>
  <si>
    <t>Volume Index Argentina=100</t>
  </si>
  <si>
    <t>PL = PPP/XR of Housing</t>
  </si>
  <si>
    <t>Exp per Adj BR $ER</t>
  </si>
  <si>
    <t xml:space="preserve">Water, Elect,Toilet </t>
  </si>
  <si>
    <t xml:space="preserve">Water, Elect,Toilet </t>
    <phoneticPr fontId="3" type="noConversion"/>
  </si>
  <si>
    <t>(Water,Elec,T)/Base</t>
  </si>
  <si>
    <t>(Water,Elec,T)/Base</t>
    <phoneticPr fontId="3" type="noConversion"/>
  </si>
  <si>
    <t>Average/(Water,Elec,T)</t>
  </si>
  <si>
    <t>Average/(Water,Elec,T)</t>
    <phoneticPr fontId="3" type="noConversion"/>
  </si>
  <si>
    <t>India</t>
    <phoneticPr fontId="3" type="noConversion"/>
  </si>
  <si>
    <t>Malaysia</t>
    <phoneticPr fontId="3" type="noConversion"/>
  </si>
  <si>
    <t>US</t>
    <phoneticPr fontId="3" type="noConversion"/>
  </si>
  <si>
    <t>PCGDP US=100@PPPs</t>
  </si>
  <si>
    <t>PCGDP US=100@PPPs</t>
    <phoneticPr fontId="3" type="noConversion"/>
  </si>
  <si>
    <r>
      <t>R</t>
    </r>
    <r>
      <rPr>
        <vertAlign val="superscript"/>
        <sz val="10"/>
        <rFont val="Verdana"/>
      </rPr>
      <t>2</t>
    </r>
    <phoneticPr fontId="3" type="noConversion"/>
  </si>
  <si>
    <t xml:space="preserve">***The base rent could not be estimated for the US because there were too few observations.  </t>
  </si>
  <si>
    <t xml:space="preserve">***The base rent could not be estimated for the US because there were too few observations.  </t>
    <phoneticPr fontId="3" type="noConversion"/>
  </si>
  <si>
    <t>Mean Rent LCU</t>
    <phoneticPr fontId="3" type="noConversion"/>
  </si>
  <si>
    <t>Exchange Rate</t>
    <phoneticPr fontId="3" type="noConversion"/>
  </si>
  <si>
    <t>Root MSE</t>
    <phoneticPr fontId="3" type="noConversion"/>
  </si>
  <si>
    <r>
      <t>R</t>
    </r>
    <r>
      <rPr>
        <vertAlign val="superscript"/>
        <sz val="10"/>
        <rFont val="Verdana"/>
      </rPr>
      <t>2</t>
    </r>
    <phoneticPr fontId="3" type="noConversion"/>
  </si>
  <si>
    <t>Direct/Indirect Rents SA = 100*</t>
    <phoneticPr fontId="3" type="noConversion"/>
  </si>
  <si>
    <t>Table 2:  Comparisons of the Direct Quantity Approach with CEM and Direct Rents</t>
    <phoneticPr fontId="3" type="noConversion"/>
  </si>
  <si>
    <t>Country</t>
    <phoneticPr fontId="3" type="noConversion"/>
  </si>
  <si>
    <t xml:space="preserve">PC DA  </t>
    <phoneticPr fontId="3" type="noConversion"/>
  </si>
  <si>
    <t>Yemen</t>
  </si>
  <si>
    <t>Iraq</t>
  </si>
  <si>
    <t>Syria</t>
  </si>
  <si>
    <t>t Value</t>
  </si>
  <si>
    <t>Intercept</t>
  </si>
  <si>
    <t>BedR</t>
  </si>
  <si>
    <t>Room</t>
  </si>
  <si>
    <t>AFR</t>
  </si>
  <si>
    <t>ASIA</t>
  </si>
  <si>
    <t>LAC</t>
  </si>
  <si>
    <t>WASIA</t>
  </si>
  <si>
    <t>Modernity</t>
  </si>
  <si>
    <t>Measure</t>
  </si>
  <si>
    <t>Quality</t>
  </si>
  <si>
    <t>Adjusted</t>
  </si>
  <si>
    <t>High</t>
  </si>
  <si>
    <t>Medium</t>
  </si>
  <si>
    <t>Low</t>
  </si>
  <si>
    <t>Region</t>
  </si>
  <si>
    <t>EU-OECD</t>
  </si>
  <si>
    <t>Root MSE</t>
  </si>
  <si>
    <r>
      <t>R</t>
    </r>
    <r>
      <rPr>
        <b/>
        <vertAlign val="superscript"/>
        <sz val="10"/>
        <rFont val="Verdana"/>
        <family val="2"/>
      </rPr>
      <t>2</t>
    </r>
  </si>
  <si>
    <t>Table 6:  Log  Unit Values on Region and Quality</t>
  </si>
  <si>
    <t>Dwelling</t>
  </si>
  <si>
    <t>Unit Value</t>
  </si>
  <si>
    <t>Jordan</t>
  </si>
  <si>
    <t>Egypt</t>
  </si>
  <si>
    <t>Oman</t>
  </si>
  <si>
    <t>Lebanon</t>
    <phoneticPr fontId="3" type="noConversion"/>
  </si>
  <si>
    <t>Owners</t>
    <phoneticPr fontId="3" type="noConversion"/>
  </si>
  <si>
    <t>India*</t>
  </si>
  <si>
    <t>India*</t>
    <phoneticPr fontId="3" type="noConversion"/>
  </si>
  <si>
    <t>Table 8: Rent Equations based on National Relationships, 1975</t>
    <phoneticPr fontId="3" type="noConversion"/>
  </si>
  <si>
    <t xml:space="preserve">   &gt; 500,000</t>
    <phoneticPr fontId="3" type="noConversion"/>
  </si>
  <si>
    <t xml:space="preserve">   100-500,000</t>
    <phoneticPr fontId="3" type="noConversion"/>
  </si>
  <si>
    <t xml:space="preserve">   50-100,000</t>
    <phoneticPr fontId="3" type="noConversion"/>
  </si>
  <si>
    <t xml:space="preserve">   5-20,000</t>
    <phoneticPr fontId="3" type="noConversion"/>
  </si>
  <si>
    <t xml:space="preserve">   With Garden</t>
    <phoneticPr fontId="3" type="noConversion"/>
  </si>
  <si>
    <t xml:space="preserve">  by City Size</t>
    <phoneticPr fontId="3" type="noConversion"/>
  </si>
  <si>
    <t>Quality 1</t>
  </si>
  <si>
    <t>Quality 2</t>
  </si>
  <si>
    <t>Table 4:  Illustration of Quality Measure Estimates in Estimation of Regional Linking Factors</t>
    <phoneticPr fontId="3" type="noConversion"/>
  </si>
  <si>
    <t>Table 3: Direct Quantity and Direct Rent Indexes</t>
    <phoneticPr fontId="3" type="noConversion"/>
  </si>
  <si>
    <t>Nigeria</t>
  </si>
  <si>
    <t>Nepal</t>
  </si>
  <si>
    <t>x</t>
  </si>
  <si>
    <t>Pakistan</t>
  </si>
  <si>
    <t>Philippines</t>
  </si>
  <si>
    <t>Singapore</t>
  </si>
  <si>
    <t>Benin</t>
  </si>
  <si>
    <t>Bangladesh</t>
  </si>
  <si>
    <t>Brazil</t>
  </si>
  <si>
    <t>Brunei Darussalam</t>
  </si>
  <si>
    <t>Bhutan</t>
  </si>
  <si>
    <t>Botswana</t>
  </si>
  <si>
    <t>Central African Republic</t>
  </si>
  <si>
    <t>Country</t>
  </si>
  <si>
    <t>Rooms</t>
  </si>
  <si>
    <t>Area</t>
  </si>
  <si>
    <t>Table 5:  Density per Dwelling and Availability of Space Measures</t>
    <phoneticPr fontId="3" type="noConversion"/>
  </si>
  <si>
    <t xml:space="preserve">Dwellings </t>
    <phoneticPr fontId="3" type="noConversion"/>
  </si>
  <si>
    <t>Bedrooms</t>
    <phoneticPr fontId="3" type="noConversion"/>
  </si>
  <si>
    <t>***The base rent could not be estimated for the US. Line 4 is therefore an unerestimate.</t>
    <phoneticPr fontId="3" type="noConversion"/>
  </si>
  <si>
    <t>Japan</t>
  </si>
  <si>
    <t>Korea</t>
  </si>
  <si>
    <t>Thailand</t>
  </si>
  <si>
    <t>Base Rent</t>
  </si>
  <si>
    <t>Sample Size</t>
  </si>
  <si>
    <t>R2</t>
  </si>
  <si>
    <t xml:space="preserve">Colombia </t>
    <phoneticPr fontId="3" type="noConversion"/>
  </si>
  <si>
    <t xml:space="preserve">   Country</t>
    <phoneticPr fontId="3" type="noConversion"/>
  </si>
  <si>
    <t>Table 8: Rent Equations based on National Relationships, Selected Countries 1975</t>
    <phoneticPr fontId="3" type="noConversion"/>
  </si>
  <si>
    <t>Source: Kravis, Heston, Summers (1982, Table 2-9,p.56)</t>
    <phoneticPr fontId="3" type="noConversion"/>
  </si>
  <si>
    <r>
      <t xml:space="preserve">  15 M</t>
    </r>
    <r>
      <rPr>
        <vertAlign val="superscript"/>
        <sz val="10"/>
        <rFont val="Verdana"/>
      </rPr>
      <t>2</t>
    </r>
    <phoneticPr fontId="3" type="noConversion"/>
  </si>
  <si>
    <r>
      <t>Rent $ 35 M</t>
    </r>
    <r>
      <rPr>
        <vertAlign val="superscript"/>
        <sz val="10"/>
        <rFont val="Verdana"/>
      </rPr>
      <t>2</t>
    </r>
    <r>
      <rPr>
        <sz val="10"/>
        <rFont val="Verdana"/>
      </rPr>
      <t>, Elec</t>
    </r>
    <phoneticPr fontId="3" type="noConversion"/>
  </si>
  <si>
    <t>Average Rent $@XR</t>
  </si>
  <si>
    <t>Average Rent $@XR</t>
    <phoneticPr fontId="3" type="noConversion"/>
  </si>
  <si>
    <t>Average/Base Rent</t>
    <phoneticPr fontId="3" type="noConversion"/>
  </si>
  <si>
    <t>US***</t>
  </si>
  <si>
    <t>US***</t>
    <phoneticPr fontId="3" type="noConversion"/>
  </si>
  <si>
    <t>Malaysia**</t>
  </si>
  <si>
    <t>Malaysia**</t>
    <phoneticPr fontId="3" type="noConversion"/>
  </si>
  <si>
    <t>(Electricity W,T)/Base</t>
    <phoneticPr fontId="3" type="noConversion"/>
  </si>
  <si>
    <t>Notes: Base Rent refers to a unit built 1945-59, 35 square meters, with water and electricity</t>
  </si>
  <si>
    <t>Notes: Base Rent refers to a unit built 1945-59, 35 square meters, with water and electricity</t>
    <phoneticPr fontId="3" type="noConversion"/>
  </si>
  <si>
    <t>*Line 4 is approximated for India. **The numerator was approximated for Malaysia.</t>
  </si>
  <si>
    <t>*Line 4 is approximated for India. **The numerator was approximated for Malaysia.</t>
    <phoneticPr fontId="3" type="noConversion"/>
  </si>
  <si>
    <t>Per Capita GDP PPPs</t>
  </si>
  <si>
    <t>Per Capita GDP PPPs</t>
    <phoneticPr fontId="3" type="noConversion"/>
  </si>
  <si>
    <t>Colombia</t>
    <phoneticPr fontId="3" type="noConversion"/>
  </si>
  <si>
    <t>Direct Volume Index  SA=100</t>
    <phoneticPr fontId="3" type="noConversion"/>
  </si>
  <si>
    <t>Real PIC per capita SA=100</t>
    <phoneticPr fontId="3" type="noConversion"/>
  </si>
  <si>
    <t>Housing as % Consumption</t>
    <phoneticPr fontId="3" type="noConversion"/>
  </si>
  <si>
    <t>Indirect PL Rents SA = 100</t>
    <phoneticPr fontId="3" type="noConversion"/>
  </si>
  <si>
    <t>Direct PL Rents SA = 100</t>
    <phoneticPr fontId="3" type="noConversion"/>
  </si>
  <si>
    <t>Indirect Volume Index SA = 100</t>
    <phoneticPr fontId="3" type="noConversion"/>
  </si>
  <si>
    <t>Direct Volume/PIC SA=100*</t>
    <phoneticPr fontId="3" type="noConversion"/>
  </si>
  <si>
    <t>Indir/Direct Volume SA = 100*</t>
    <phoneticPr fontId="3" type="noConversion"/>
  </si>
  <si>
    <t xml:space="preserve">Colomia </t>
    <phoneticPr fontId="3" type="noConversion"/>
  </si>
  <si>
    <t>Japan</t>
    <phoneticPr fontId="3" type="noConversion"/>
  </si>
  <si>
    <t>Korea</t>
    <phoneticPr fontId="3" type="noConversion"/>
  </si>
  <si>
    <t>Thailand</t>
    <phoneticPr fontId="3" type="noConversion"/>
  </si>
  <si>
    <t>Uruguay</t>
    <phoneticPr fontId="3" type="noConversion"/>
  </si>
  <si>
    <t>Base Rent</t>
    <phoneticPr fontId="3" type="noConversion"/>
  </si>
  <si>
    <t>Construction</t>
    <phoneticPr fontId="3" type="noConversion"/>
  </si>
  <si>
    <t xml:space="preserve">  Before 1945</t>
    <phoneticPr fontId="3" type="noConversion"/>
  </si>
  <si>
    <t xml:space="preserve">  1945-1959</t>
    <phoneticPr fontId="3" type="noConversion"/>
  </si>
  <si>
    <t xml:space="preserve">  1960-69</t>
    <phoneticPr fontId="3" type="noConversion"/>
  </si>
  <si>
    <t xml:space="preserve">  1970-75</t>
    <phoneticPr fontId="3" type="noConversion"/>
  </si>
  <si>
    <t>Floor Area</t>
    <phoneticPr fontId="3" type="noConversion"/>
  </si>
  <si>
    <r>
      <t xml:space="preserve">  25 M</t>
    </r>
    <r>
      <rPr>
        <vertAlign val="superscript"/>
        <sz val="10"/>
        <rFont val="Verdana"/>
      </rPr>
      <t>2</t>
    </r>
    <phoneticPr fontId="3" type="noConversion"/>
  </si>
  <si>
    <r>
      <t xml:space="preserve">  35 M</t>
    </r>
    <r>
      <rPr>
        <vertAlign val="superscript"/>
        <sz val="10"/>
        <rFont val="Verdana"/>
      </rPr>
      <t>2</t>
    </r>
    <phoneticPr fontId="3" type="noConversion"/>
  </si>
  <si>
    <r>
      <t xml:space="preserve">  60 M</t>
    </r>
    <r>
      <rPr>
        <vertAlign val="superscript"/>
        <sz val="10"/>
        <rFont val="Verdana"/>
      </rPr>
      <t>2</t>
    </r>
    <phoneticPr fontId="3" type="noConversion"/>
  </si>
  <si>
    <t>Sample Size</t>
    <phoneticPr fontId="3" type="noConversion"/>
  </si>
  <si>
    <t xml:space="preserve">    Country</t>
  </si>
  <si>
    <t>Colombia</t>
  </si>
  <si>
    <t>Number of Dwellings</t>
  </si>
  <si>
    <t>Persons Per Dwellings</t>
  </si>
  <si>
    <t>Table 1:  Direct Volume Method of Estimating Rental Services, South America 2005</t>
  </si>
  <si>
    <t xml:space="preserve"> (Western Asia = 100)</t>
  </si>
  <si>
    <t>Direct Rent Price Level</t>
  </si>
  <si>
    <t>Indirect Price Level</t>
  </si>
  <si>
    <t>Water Share</t>
  </si>
  <si>
    <t>Electric Share</t>
  </si>
  <si>
    <t>Toilet Share</t>
  </si>
  <si>
    <t>Parameter Estimate</t>
  </si>
  <si>
    <t>Standard Error</t>
  </si>
  <si>
    <t>*Note:  Because the average or ratios is not the ratio of the averages, the indexes are based on the ratios divided by the average ratio.</t>
  </si>
  <si>
    <t>Water, Elect, Toilet $@XR</t>
  </si>
  <si>
    <t>Average/Rent (Water,Elec,T)</t>
  </si>
  <si>
    <t>PCGDP US  =100@PPPs</t>
  </si>
  <si>
    <t>Chart 2: Ratio of Average Rent to E,W, T Rent on PC GDP US=100</t>
    <phoneticPr fontId="1" type="noConversion"/>
  </si>
  <si>
    <t>Chart 1: Plot of Rents Against Per Capita GDP, US =100</t>
    <phoneticPr fontId="1" type="noConversion"/>
  </si>
  <si>
    <t>US</t>
    <phoneticPr fontId="1" type="noConversion"/>
  </si>
  <si>
    <t>Malaysia</t>
    <phoneticPr fontId="1" type="noConversion"/>
  </si>
  <si>
    <t>India</t>
    <phoneticPr fontId="1" type="noConversion"/>
  </si>
  <si>
    <t xml:space="preserve">Colombia </t>
    <phoneticPr fontId="1" type="noConversion"/>
  </si>
  <si>
    <t>(Water,Elec,T)</t>
  </si>
  <si>
    <t xml:space="preserve"> =100@PPPs</t>
    <phoneticPr fontId="1" type="noConversion"/>
  </si>
  <si>
    <t>$@XR</t>
  </si>
  <si>
    <t>Toilet $@XR</t>
    <phoneticPr fontId="1" type="noConversion"/>
  </si>
  <si>
    <t>Average/Rent</t>
    <phoneticPr fontId="1" type="noConversion"/>
  </si>
  <si>
    <t>PCGDP US</t>
    <phoneticPr fontId="1" type="noConversion"/>
  </si>
  <si>
    <t xml:space="preserve">Average Rent </t>
    <phoneticPr fontId="1" type="noConversion"/>
  </si>
  <si>
    <t>Water, Elect,</t>
    <phoneticPr fontId="1" type="noConversion"/>
  </si>
  <si>
    <t xml:space="preserve">   Country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</si>
</sst>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Verdana"/>
    </font>
    <font>
      <sz val="11"/>
      <name val="Calibri"/>
    </font>
    <font>
      <sz val="10"/>
      <name val="Verdana"/>
    </font>
    <font>
      <sz val="8"/>
      <name val="Verdana"/>
    </font>
    <font>
      <b/>
      <sz val="12"/>
      <name val="Verdana"/>
    </font>
    <font>
      <b/>
      <sz val="14"/>
      <name val="Verdana"/>
    </font>
    <font>
      <b/>
      <sz val="10"/>
      <name val="Verdana"/>
    </font>
    <font>
      <b/>
      <vertAlign val="superscript"/>
      <sz val="10"/>
      <name val="Verdana"/>
      <family val="2"/>
    </font>
    <font>
      <b/>
      <sz val="11"/>
      <name val="Verdana"/>
      <family val="2"/>
    </font>
    <font>
      <vertAlign val="superscript"/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3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left" indent="1"/>
    </xf>
    <xf numFmtId="2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Border="1"/>
    <xf numFmtId="165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8" fillId="0" borderId="0" xfId="0" applyFont="1" applyBorder="1"/>
    <xf numFmtId="2" fontId="0" fillId="0" borderId="1" xfId="0" applyNumberFormat="1" applyBorder="1"/>
    <xf numFmtId="0" fontId="5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164" fontId="10" fillId="0" borderId="8" xfId="0" applyNumberFormat="1" applyFont="1" applyBorder="1" applyAlignment="1">
      <alignment horizontal="center" wrapText="1"/>
    </xf>
    <xf numFmtId="164" fontId="10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64" fontId="0" fillId="0" borderId="11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5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165" fontId="2" fillId="0" borderId="13" xfId="0" applyNumberFormat="1" applyFont="1" applyBorder="1" applyAlignment="1">
      <alignment horizontal="right" wrapText="1"/>
    </xf>
    <xf numFmtId="165" fontId="2" fillId="0" borderId="14" xfId="0" applyNumberFormat="1" applyFont="1" applyBorder="1" applyAlignment="1">
      <alignment horizontal="right"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3" fontId="11" fillId="0" borderId="13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64" fontId="0" fillId="0" borderId="5" xfId="0" applyNumberFormat="1" applyBorder="1" applyAlignment="1">
      <alignment wrapText="1"/>
    </xf>
    <xf numFmtId="0" fontId="0" fillId="0" borderId="22" xfId="0" applyBorder="1" applyAlignment="1">
      <alignment wrapText="1"/>
    </xf>
    <xf numFmtId="164" fontId="0" fillId="0" borderId="23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" fontId="0" fillId="0" borderId="2" xfId="0" applyNumberForma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165" fontId="0" fillId="0" borderId="13" xfId="0" applyNumberFormat="1" applyBorder="1"/>
    <xf numFmtId="0" fontId="0" fillId="0" borderId="14" xfId="0" applyBorder="1"/>
    <xf numFmtId="0" fontId="0" fillId="0" borderId="29" xfId="0" applyBorder="1" applyAlignment="1">
      <alignment wrapText="1"/>
    </xf>
    <xf numFmtId="1" fontId="0" fillId="0" borderId="30" xfId="0" applyNumberFormat="1" applyBorder="1" applyAlignment="1">
      <alignment horizontal="center" wrapText="1"/>
    </xf>
    <xf numFmtId="1" fontId="0" fillId="0" borderId="31" xfId="0" applyNumberForma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165" fontId="2" fillId="0" borderId="5" xfId="0" applyNumberFormat="1" applyFont="1" applyBorder="1" applyAlignment="1">
      <alignment horizontal="right" wrapText="1"/>
    </xf>
    <xf numFmtId="165" fontId="2" fillId="0" borderId="23" xfId="0" applyNumberFormat="1" applyFont="1" applyBorder="1" applyAlignment="1">
      <alignment horizontal="right" wrapText="1"/>
    </xf>
    <xf numFmtId="164" fontId="10" fillId="0" borderId="18" xfId="0" applyNumberFormat="1" applyFont="1" applyBorder="1" applyAlignment="1">
      <alignment horizontal="center" vertical="top" wrapText="1"/>
    </xf>
    <xf numFmtId="164" fontId="10" fillId="0" borderId="19" xfId="0" applyNumberFormat="1" applyFont="1" applyBorder="1" applyAlignment="1">
      <alignment horizontal="center" vertical="top" wrapText="1"/>
    </xf>
    <xf numFmtId="164" fontId="10" fillId="0" borderId="20" xfId="0" applyNumberFormat="1" applyFont="1" applyBorder="1" applyAlignment="1">
      <alignment horizontal="center" vertical="top" wrapText="1"/>
    </xf>
    <xf numFmtId="0" fontId="11" fillId="0" borderId="22" xfId="0" applyFont="1" applyBorder="1" applyAlignment="1">
      <alignment wrapText="1"/>
    </xf>
    <xf numFmtId="3" fontId="11" fillId="0" borderId="5" xfId="0" applyNumberFormat="1" applyFont="1" applyBorder="1" applyAlignment="1">
      <alignment horizontal="right" wrapText="1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65" fontId="6" fillId="0" borderId="29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0" fillId="0" borderId="3" xfId="0" applyBorder="1"/>
    <xf numFmtId="0" fontId="0" fillId="0" borderId="32" xfId="0" applyBorder="1"/>
    <xf numFmtId="0" fontId="0" fillId="0" borderId="22" xfId="0" applyBorder="1"/>
    <xf numFmtId="0" fontId="0" fillId="0" borderId="5" xfId="0" applyBorder="1"/>
    <xf numFmtId="165" fontId="0" fillId="0" borderId="5" xfId="0" applyNumberFormat="1" applyBorder="1"/>
    <xf numFmtId="0" fontId="0" fillId="0" borderId="23" xfId="0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9" xfId="0" applyBorder="1"/>
    <xf numFmtId="164" fontId="10" fillId="0" borderId="1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4" xfId="0" applyBorder="1"/>
    <xf numFmtId="0" fontId="0" fillId="0" borderId="6" xfId="0" applyBorder="1"/>
    <xf numFmtId="0" fontId="0" fillId="0" borderId="33" xfId="0" applyBorder="1"/>
    <xf numFmtId="0" fontId="0" fillId="0" borderId="20" xfId="0" applyBorder="1"/>
    <xf numFmtId="2" fontId="0" fillId="0" borderId="3" xfId="0" applyNumberFormat="1" applyBorder="1"/>
    <xf numFmtId="2" fontId="0" fillId="0" borderId="32" xfId="0" applyNumberFormat="1" applyBorder="1"/>
    <xf numFmtId="2" fontId="0" fillId="0" borderId="5" xfId="0" applyNumberFormat="1" applyBorder="1"/>
    <xf numFmtId="2" fontId="0" fillId="0" borderId="23" xfId="0" applyNumberFormat="1" applyBorder="1"/>
    <xf numFmtId="0" fontId="12" fillId="0" borderId="0" xfId="0" applyFont="1" applyBorder="1"/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164" fontId="10" fillId="0" borderId="18" xfId="0" applyNumberFormat="1" applyFont="1" applyBorder="1" applyAlignment="1">
      <alignment horizontal="center" wrapText="1"/>
    </xf>
    <xf numFmtId="164" fontId="0" fillId="0" borderId="5" xfId="0" applyNumberFormat="1" applyBorder="1" applyAlignment="1">
      <alignment horizontal="right" vertical="center" wrapText="1"/>
    </xf>
    <xf numFmtId="2" fontId="0" fillId="0" borderId="5" xfId="0" applyNumberFormat="1" applyBorder="1" applyAlignment="1">
      <alignment horizontal="right"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164" fontId="0" fillId="0" borderId="11" xfId="0" applyNumberFormat="1" applyBorder="1" applyAlignment="1">
      <alignment horizontal="right" vertical="center" wrapText="1"/>
    </xf>
    <xf numFmtId="164" fontId="0" fillId="0" borderId="13" xfId="0" applyNumberFormat="1" applyBorder="1" applyAlignment="1">
      <alignment horizontal="right" vertical="center" wrapText="1"/>
    </xf>
    <xf numFmtId="2" fontId="0" fillId="0" borderId="13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164" fontId="10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164" fontId="0" fillId="0" borderId="0" xfId="0" applyNumberFormat="1" applyBorder="1"/>
    <xf numFmtId="2" fontId="0" fillId="0" borderId="0" xfId="0" applyNumberFormat="1" applyBorder="1"/>
    <xf numFmtId="164" fontId="0" fillId="0" borderId="38" xfId="0" applyNumberFormat="1" applyBorder="1"/>
    <xf numFmtId="0" fontId="0" fillId="0" borderId="39" xfId="0" applyBorder="1"/>
    <xf numFmtId="164" fontId="0" fillId="0" borderId="40" xfId="0" applyNumberFormat="1" applyBorder="1"/>
    <xf numFmtId="2" fontId="0" fillId="0" borderId="40" xfId="0" applyNumberFormat="1" applyBorder="1"/>
    <xf numFmtId="164" fontId="0" fillId="0" borderId="41" xfId="0" applyNumberFormat="1" applyBorder="1"/>
    <xf numFmtId="0" fontId="0" fillId="0" borderId="40" xfId="0" applyBorder="1"/>
    <xf numFmtId="0" fontId="0" fillId="0" borderId="4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Chart 1: Plot of Rents Against Per Capita GDP, US =100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name>Rent with E,W,T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'4. Table for Charts'!$C$4:$C$11</c:f>
              <c:numCache>
                <c:formatCode>0.0</c:formatCode>
                <c:ptCount val="8"/>
                <c:pt idx="0">
                  <c:v>22.421962095875138</c:v>
                </c:pt>
                <c:pt idx="1">
                  <c:v>6.5496098104793754</c:v>
                </c:pt>
                <c:pt idx="2">
                  <c:v>68.380713489409146</c:v>
                </c:pt>
                <c:pt idx="3">
                  <c:v>20.68004459308807</c:v>
                </c:pt>
                <c:pt idx="4">
                  <c:v>21.474358974358974</c:v>
                </c:pt>
                <c:pt idx="5">
                  <c:v>13.043478260869565</c:v>
                </c:pt>
                <c:pt idx="6">
                  <c:v>100</c:v>
                </c:pt>
                <c:pt idx="7">
                  <c:v>39.632107023411372</c:v>
                </c:pt>
              </c:numCache>
            </c:numRef>
          </c:xVal>
          <c:yVal>
            <c:numRef>
              <c:f>'4. Table for Charts'!$D$4:$D$11</c:f>
              <c:numCache>
                <c:formatCode>0.00</c:formatCode>
                <c:ptCount val="8"/>
                <c:pt idx="0">
                  <c:v>30.780720116618099</c:v>
                </c:pt>
                <c:pt idx="1">
                  <c:v>5.6160966587112178</c:v>
                </c:pt>
                <c:pt idx="2">
                  <c:v>23.531674528301885</c:v>
                </c:pt>
                <c:pt idx="3">
                  <c:v>32.760477272727279</c:v>
                </c:pt>
                <c:pt idx="4">
                  <c:v>19.290541666666666</c:v>
                </c:pt>
                <c:pt idx="5">
                  <c:v>19.791609421000981</c:v>
                </c:pt>
                <c:pt idx="6">
                  <c:v>52.17</c:v>
                </c:pt>
                <c:pt idx="7">
                  <c:v>10.862547826086958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name>Averat Rent all Dwellings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name>Average Rent all Dwellings</c:name>
            <c:trendlineType val="linear"/>
          </c:trendline>
          <c:xVal>
            <c:numRef>
              <c:f>'4. Table for Charts'!$C$4:$C$11</c:f>
              <c:numCache>
                <c:formatCode>0.0</c:formatCode>
                <c:ptCount val="8"/>
                <c:pt idx="0">
                  <c:v>22.421962095875138</c:v>
                </c:pt>
                <c:pt idx="1">
                  <c:v>6.5496098104793754</c:v>
                </c:pt>
                <c:pt idx="2">
                  <c:v>68.380713489409146</c:v>
                </c:pt>
                <c:pt idx="3">
                  <c:v>20.68004459308807</c:v>
                </c:pt>
                <c:pt idx="4">
                  <c:v>21.474358974358974</c:v>
                </c:pt>
                <c:pt idx="5">
                  <c:v>13.043478260869565</c:v>
                </c:pt>
                <c:pt idx="6">
                  <c:v>100</c:v>
                </c:pt>
                <c:pt idx="7">
                  <c:v>39.632107023411372</c:v>
                </c:pt>
              </c:numCache>
            </c:numRef>
          </c:xVal>
          <c:yVal>
            <c:numRef>
              <c:f>'4. Table for Charts'!$E$4:$E$11</c:f>
              <c:numCache>
                <c:formatCode>0.00</c:formatCode>
                <c:ptCount val="8"/>
                <c:pt idx="0">
                  <c:v>49.821833495302883</c:v>
                </c:pt>
                <c:pt idx="1">
                  <c:v>3.3329355608591884</c:v>
                </c:pt>
                <c:pt idx="2">
                  <c:v>47.368598382749326</c:v>
                </c:pt>
                <c:pt idx="4">
                  <c:v>27.279166666666669</c:v>
                </c:pt>
                <c:pt idx="5">
                  <c:v>22.276741903827283</c:v>
                </c:pt>
                <c:pt idx="6">
                  <c:v>174.7</c:v>
                </c:pt>
                <c:pt idx="7">
                  <c:v>37.778260869565223</c:v>
                </c:pt>
              </c:numCache>
            </c:numRef>
          </c:yVal>
        </c:ser>
        <c:axId val="164407552"/>
        <c:axId val="164495360"/>
      </c:scatterChart>
      <c:valAx>
        <c:axId val="164407552"/>
        <c:scaling>
          <c:orientation val="minMax"/>
        </c:scaling>
        <c:axPos val="b"/>
        <c:numFmt formatCode="0.0" sourceLinked="1"/>
        <c:tickLblPos val="nextTo"/>
        <c:crossAx val="164495360"/>
        <c:crosses val="autoZero"/>
        <c:crossBetween val="midCat"/>
      </c:valAx>
      <c:valAx>
        <c:axId val="164495360"/>
        <c:scaling>
          <c:orientation val="minMax"/>
        </c:scaling>
        <c:axPos val="l"/>
        <c:majorGridlines/>
        <c:numFmt formatCode="0.00" sourceLinked="1"/>
        <c:tickLblPos val="nextTo"/>
        <c:crossAx val="164407552"/>
        <c:crosses val="autoZero"/>
        <c:crossBetween val="midCat"/>
      </c:valAx>
    </c:plotArea>
    <c:legend>
      <c:legendPos val="r"/>
      <c:legendEntry>
        <c:idx val="3"/>
        <c:delete val="1"/>
      </c:legendEntry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Chart 2: Ratio of Average Rent to E,W, T Rent on PC GDP US=100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name>Ratio of Average Rents to Rents with E,W,T on PCGDP US=100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'4. Table for Charts'!$F$4:$F$11</c:f>
              <c:numCache>
                <c:formatCode>0.0</c:formatCode>
                <c:ptCount val="8"/>
                <c:pt idx="0">
                  <c:v>22.421962095875138</c:v>
                </c:pt>
                <c:pt idx="1">
                  <c:v>6.5496098104793754</c:v>
                </c:pt>
                <c:pt idx="2">
                  <c:v>68.380713489409146</c:v>
                </c:pt>
                <c:pt idx="3">
                  <c:v>20.68004459308807</c:v>
                </c:pt>
                <c:pt idx="4">
                  <c:v>21.474358974358974</c:v>
                </c:pt>
                <c:pt idx="5">
                  <c:v>13.043478260869565</c:v>
                </c:pt>
                <c:pt idx="6">
                  <c:v>100</c:v>
                </c:pt>
                <c:pt idx="7">
                  <c:v>39.632107023411372</c:v>
                </c:pt>
              </c:numCache>
            </c:numRef>
          </c:xVal>
          <c:yVal>
            <c:numRef>
              <c:f>'4. Table for Charts'!$G$4:$G$11</c:f>
              <c:numCache>
                <c:formatCode>0.0</c:formatCode>
                <c:ptCount val="8"/>
                <c:pt idx="0">
                  <c:v>1.6186051952827687</c:v>
                </c:pt>
                <c:pt idx="1">
                  <c:v>0.59346121753253989</c:v>
                </c:pt>
                <c:pt idx="2">
                  <c:v>2.0129718488915196</c:v>
                </c:pt>
                <c:pt idx="4">
                  <c:v>1.4141213418493088</c:v>
                </c:pt>
                <c:pt idx="5">
                  <c:v>1.1255649517916069</c:v>
                </c:pt>
                <c:pt idx="6">
                  <c:v>3.3486678167529229</c:v>
                </c:pt>
                <c:pt idx="7">
                  <c:v>3.4778452969236939</c:v>
                </c:pt>
              </c:numCache>
            </c:numRef>
          </c:yVal>
        </c:ser>
        <c:axId val="164557952"/>
        <c:axId val="164559488"/>
      </c:scatterChart>
      <c:valAx>
        <c:axId val="164557952"/>
        <c:scaling>
          <c:orientation val="minMax"/>
        </c:scaling>
        <c:axPos val="b"/>
        <c:numFmt formatCode="0.0" sourceLinked="1"/>
        <c:tickLblPos val="nextTo"/>
        <c:crossAx val="164559488"/>
        <c:crosses val="autoZero"/>
        <c:crossBetween val="midCat"/>
      </c:valAx>
      <c:valAx>
        <c:axId val="164559488"/>
        <c:scaling>
          <c:orientation val="minMax"/>
        </c:scaling>
        <c:axPos val="l"/>
        <c:majorGridlines/>
        <c:numFmt formatCode="0.0" sourceLinked="1"/>
        <c:tickLblPos val="nextTo"/>
        <c:crossAx val="16455795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name>Ln  Ratio of Average Rent to E,W,T on PC GDP US=100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'Chart 1'!#REF!</c:f>
            </c:numRef>
          </c:xVal>
          <c:yVal>
            <c:numRef>
              <c:f>'Chart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64593024"/>
        <c:axId val="164603008"/>
      </c:scatterChart>
      <c:valAx>
        <c:axId val="164593024"/>
        <c:scaling>
          <c:orientation val="minMax"/>
        </c:scaling>
        <c:axPos val="b"/>
        <c:numFmt formatCode="0.0" sourceLinked="1"/>
        <c:tickLblPos val="nextTo"/>
        <c:crossAx val="164603008"/>
        <c:crosses val="autoZero"/>
        <c:crossBetween val="midCat"/>
      </c:valAx>
      <c:valAx>
        <c:axId val="164603008"/>
        <c:scaling>
          <c:orientation val="minMax"/>
        </c:scaling>
        <c:axPos val="l"/>
        <c:majorGridlines/>
        <c:numFmt formatCode="General" sourceLinked="1"/>
        <c:tickLblPos val="nextTo"/>
        <c:crossAx val="16459302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name>Rent with E,W,T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'9. Chart 1 (original sheet)'!$B$3:$B$10</c:f>
              <c:numCache>
                <c:formatCode>0.0</c:formatCode>
                <c:ptCount val="8"/>
                <c:pt idx="0">
                  <c:v>22.421962095875138</c:v>
                </c:pt>
                <c:pt idx="1">
                  <c:v>6.5496098104793754</c:v>
                </c:pt>
                <c:pt idx="2">
                  <c:v>68.380713489409146</c:v>
                </c:pt>
                <c:pt idx="3">
                  <c:v>20.68004459308807</c:v>
                </c:pt>
                <c:pt idx="4">
                  <c:v>21.474358974358974</c:v>
                </c:pt>
                <c:pt idx="5">
                  <c:v>13.043478260869565</c:v>
                </c:pt>
                <c:pt idx="6">
                  <c:v>100</c:v>
                </c:pt>
                <c:pt idx="7">
                  <c:v>39.632107023411372</c:v>
                </c:pt>
              </c:numCache>
            </c:numRef>
          </c:xVal>
          <c:yVal>
            <c:numRef>
              <c:f>'9. Chart 1 (original sheet)'!$C$3:$C$10</c:f>
              <c:numCache>
                <c:formatCode>0.00</c:formatCode>
                <c:ptCount val="8"/>
                <c:pt idx="0">
                  <c:v>30.780720116618099</c:v>
                </c:pt>
                <c:pt idx="1">
                  <c:v>5.6160966587112178</c:v>
                </c:pt>
                <c:pt idx="2">
                  <c:v>23.531674528301885</c:v>
                </c:pt>
                <c:pt idx="3">
                  <c:v>32.760477272727279</c:v>
                </c:pt>
                <c:pt idx="4">
                  <c:v>19.290541666666666</c:v>
                </c:pt>
                <c:pt idx="5">
                  <c:v>19.791609421000981</c:v>
                </c:pt>
                <c:pt idx="6">
                  <c:v>52.17</c:v>
                </c:pt>
                <c:pt idx="7">
                  <c:v>10.862547826086958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name>Averat Rent all Dwellings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name>Average Rent all Dwellings</c:name>
            <c:trendlineType val="linear"/>
          </c:trendline>
          <c:xVal>
            <c:numRef>
              <c:f>'9. Chart 1 (original sheet)'!$B$3:$B$10</c:f>
              <c:numCache>
                <c:formatCode>0.0</c:formatCode>
                <c:ptCount val="8"/>
                <c:pt idx="0">
                  <c:v>22.421962095875138</c:v>
                </c:pt>
                <c:pt idx="1">
                  <c:v>6.5496098104793754</c:v>
                </c:pt>
                <c:pt idx="2">
                  <c:v>68.380713489409146</c:v>
                </c:pt>
                <c:pt idx="3">
                  <c:v>20.68004459308807</c:v>
                </c:pt>
                <c:pt idx="4">
                  <c:v>21.474358974358974</c:v>
                </c:pt>
                <c:pt idx="5">
                  <c:v>13.043478260869565</c:v>
                </c:pt>
                <c:pt idx="6">
                  <c:v>100</c:v>
                </c:pt>
                <c:pt idx="7">
                  <c:v>39.632107023411372</c:v>
                </c:pt>
              </c:numCache>
            </c:numRef>
          </c:xVal>
          <c:yVal>
            <c:numRef>
              <c:f>'9. Chart 1 (original sheet)'!$D$3:$D$10</c:f>
              <c:numCache>
                <c:formatCode>0.00</c:formatCode>
                <c:ptCount val="8"/>
                <c:pt idx="0">
                  <c:v>49.821833495302883</c:v>
                </c:pt>
                <c:pt idx="1">
                  <c:v>3.3329355608591884</c:v>
                </c:pt>
                <c:pt idx="2">
                  <c:v>47.368598382749326</c:v>
                </c:pt>
                <c:pt idx="4">
                  <c:v>27.279166666666669</c:v>
                </c:pt>
                <c:pt idx="5">
                  <c:v>22.276741903827283</c:v>
                </c:pt>
                <c:pt idx="6">
                  <c:v>174.7</c:v>
                </c:pt>
                <c:pt idx="7">
                  <c:v>37.778260869565223</c:v>
                </c:pt>
              </c:numCache>
            </c:numRef>
          </c:yVal>
        </c:ser>
        <c:axId val="178110464"/>
        <c:axId val="178112000"/>
      </c:scatterChart>
      <c:valAx>
        <c:axId val="178110464"/>
        <c:scaling>
          <c:orientation val="minMax"/>
        </c:scaling>
        <c:axPos val="b"/>
        <c:numFmt formatCode="0.0" sourceLinked="1"/>
        <c:tickLblPos val="nextTo"/>
        <c:crossAx val="178112000"/>
        <c:crosses val="autoZero"/>
        <c:crossBetween val="midCat"/>
      </c:valAx>
      <c:valAx>
        <c:axId val="178112000"/>
        <c:scaling>
          <c:orientation val="minMax"/>
        </c:scaling>
        <c:axPos val="l"/>
        <c:majorGridlines/>
        <c:numFmt formatCode="0.00" sourceLinked="1"/>
        <c:tickLblPos val="nextTo"/>
        <c:crossAx val="178110464"/>
        <c:crosses val="autoZero"/>
        <c:crossBetween val="midCat"/>
      </c:valAx>
    </c:plotArea>
    <c:legend>
      <c:legendPos val="r"/>
      <c:legendEntry>
        <c:idx val="3"/>
        <c:delete val="1"/>
      </c:legendEntry>
      <c:layout/>
    </c:legend>
    <c:plotVisOnly val="1"/>
  </c:chart>
  <c:printSettings>
    <c:headerFooter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name>Ln  Ratio of Average Rent to E,W,T on PC GDP US=100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'Chart 1'!#REF!</c:f>
            </c:numRef>
          </c:xVal>
          <c:yVal>
            <c:numRef>
              <c:f>'Chart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81344128"/>
        <c:axId val="181345664"/>
      </c:scatterChart>
      <c:valAx>
        <c:axId val="181344128"/>
        <c:scaling>
          <c:orientation val="minMax"/>
        </c:scaling>
        <c:axPos val="b"/>
        <c:numFmt formatCode="0.0" sourceLinked="1"/>
        <c:tickLblPos val="nextTo"/>
        <c:crossAx val="181345664"/>
        <c:crosses val="autoZero"/>
        <c:crossBetween val="midCat"/>
      </c:valAx>
      <c:valAx>
        <c:axId val="181345664"/>
        <c:scaling>
          <c:orientation val="minMax"/>
        </c:scaling>
        <c:axPos val="l"/>
        <c:majorGridlines/>
        <c:numFmt formatCode="General" sourceLinked="1"/>
        <c:tickLblPos val="nextTo"/>
        <c:crossAx val="181344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name>Ratio of Average Rents to Rents with E,W,T on PCGDP US=100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'9. Chart 1 (original sheet)'!$E$3:$E$10</c:f>
              <c:numCache>
                <c:formatCode>0.0</c:formatCode>
                <c:ptCount val="8"/>
                <c:pt idx="0">
                  <c:v>22.421962095875138</c:v>
                </c:pt>
                <c:pt idx="1">
                  <c:v>6.5496098104793754</c:v>
                </c:pt>
                <c:pt idx="2">
                  <c:v>68.380713489409146</c:v>
                </c:pt>
                <c:pt idx="3">
                  <c:v>20.68004459308807</c:v>
                </c:pt>
                <c:pt idx="4">
                  <c:v>21.474358974358974</c:v>
                </c:pt>
                <c:pt idx="5">
                  <c:v>13.043478260869565</c:v>
                </c:pt>
                <c:pt idx="6">
                  <c:v>100</c:v>
                </c:pt>
                <c:pt idx="7">
                  <c:v>39.632107023411372</c:v>
                </c:pt>
              </c:numCache>
            </c:numRef>
          </c:xVal>
          <c:yVal>
            <c:numRef>
              <c:f>'9. Chart 1 (original sheet)'!$F$3:$F$10</c:f>
              <c:numCache>
                <c:formatCode>0.0</c:formatCode>
                <c:ptCount val="8"/>
                <c:pt idx="0">
                  <c:v>1.6186051952827687</c:v>
                </c:pt>
                <c:pt idx="1">
                  <c:v>0.59346121753253989</c:v>
                </c:pt>
                <c:pt idx="2">
                  <c:v>2.0129718488915196</c:v>
                </c:pt>
                <c:pt idx="4">
                  <c:v>1.4141213418493088</c:v>
                </c:pt>
                <c:pt idx="5">
                  <c:v>1.1255649517916069</c:v>
                </c:pt>
                <c:pt idx="6">
                  <c:v>3.3486678167529229</c:v>
                </c:pt>
                <c:pt idx="7">
                  <c:v>3.4778452969236939</c:v>
                </c:pt>
              </c:numCache>
            </c:numRef>
          </c:yVal>
        </c:ser>
        <c:axId val="181357952"/>
        <c:axId val="181376128"/>
      </c:scatterChart>
      <c:valAx>
        <c:axId val="181357952"/>
        <c:scaling>
          <c:orientation val="minMax"/>
        </c:scaling>
        <c:axPos val="b"/>
        <c:numFmt formatCode="0.0" sourceLinked="1"/>
        <c:tickLblPos val="nextTo"/>
        <c:crossAx val="181376128"/>
        <c:crosses val="autoZero"/>
        <c:crossBetween val="midCat"/>
      </c:valAx>
      <c:valAx>
        <c:axId val="181376128"/>
        <c:scaling>
          <c:orientation val="minMax"/>
        </c:scaling>
        <c:axPos val="l"/>
        <c:majorGridlines/>
        <c:numFmt formatCode="0.0" sourceLinked="1"/>
        <c:tickLblPos val="nextTo"/>
        <c:crossAx val="181357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" l="0.75000000000000078" r="0.75000000000000078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4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14</xdr:row>
      <xdr:rowOff>0</xdr:rowOff>
    </xdr:from>
    <xdr:to>
      <xdr:col>5</xdr:col>
      <xdr:colOff>533400</xdr:colOff>
      <xdr:row>30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165100</xdr:colOff>
      <xdr:row>10</xdr:row>
      <xdr:rowOff>107950</xdr:rowOff>
    </xdr:from>
    <xdr:to>
      <xdr:col>17</xdr:col>
      <xdr:colOff>876300</xdr:colOff>
      <xdr:row>22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33</xdr:row>
      <xdr:rowOff>12700</xdr:rowOff>
    </xdr:from>
    <xdr:to>
      <xdr:col>5</xdr:col>
      <xdr:colOff>711200</xdr:colOff>
      <xdr:row>49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Word_Document1.docx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sqref="A1:A1048576"/>
    </sheetView>
  </sheetViews>
  <sheetFormatPr defaultRowHeight="12.75"/>
  <sheetData/>
  <pageMargins left="0.7" right="0.7" top="0.75" bottom="0.75" header="0.3" footer="0.3"/>
  <legacyDrawing r:id="rId1"/>
  <oleObjects>
    <oleObject progId="Word.Document.12" shapeId="20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N76"/>
  <sheetViews>
    <sheetView view="pageBreakPreview" zoomScale="50" zoomScaleNormal="100" zoomScaleSheetLayoutView="50" zoomScalePageLayoutView="150" workbookViewId="0"/>
  </sheetViews>
  <sheetFormatPr defaultColWidth="11" defaultRowHeight="12.75"/>
  <cols>
    <col min="1" max="1" width="3.375" style="14" customWidth="1"/>
    <col min="2" max="2" width="30.125" style="14" customWidth="1"/>
    <col min="3" max="12" width="11.625" style="15" customWidth="1"/>
    <col min="13" max="13" width="0" style="14" hidden="1" customWidth="1"/>
    <col min="14" max="16384" width="11" style="14"/>
  </cols>
  <sheetData>
    <row r="2" spans="1:14" s="29" customFormat="1" ht="18.75" thickBot="1">
      <c r="A2" s="135"/>
      <c r="B2" s="152" t="s">
        <v>196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s="30" customFormat="1" ht="13.5" thickBot="1">
      <c r="A3" s="136"/>
      <c r="B3" s="52" t="s">
        <v>192</v>
      </c>
      <c r="C3" s="53" t="s">
        <v>25</v>
      </c>
      <c r="D3" s="53" t="s">
        <v>26</v>
      </c>
      <c r="E3" s="53" t="s">
        <v>27</v>
      </c>
      <c r="F3" s="53" t="s">
        <v>28</v>
      </c>
      <c r="G3" s="53" t="s">
        <v>193</v>
      </c>
      <c r="H3" s="53" t="s">
        <v>29</v>
      </c>
      <c r="I3" s="53" t="s">
        <v>30</v>
      </c>
      <c r="J3" s="53" t="s">
        <v>31</v>
      </c>
      <c r="K3" s="53" t="s">
        <v>32</v>
      </c>
      <c r="L3" s="54" t="s">
        <v>33</v>
      </c>
    </row>
    <row r="4" spans="1:14">
      <c r="A4" s="75">
        <v>1</v>
      </c>
      <c r="B4" s="72" t="s">
        <v>34</v>
      </c>
      <c r="C4" s="69">
        <v>95.380610256982962</v>
      </c>
      <c r="D4" s="69">
        <v>64.377738393509517</v>
      </c>
      <c r="E4" s="69">
        <v>94.501172005804221</v>
      </c>
      <c r="F4" s="69">
        <v>97.076923076923066</v>
      </c>
      <c r="G4" s="69">
        <v>95.420506834646872</v>
      </c>
      <c r="H4" s="69">
        <v>73.440000000000012</v>
      </c>
      <c r="I4" s="69">
        <v>72</v>
      </c>
      <c r="J4" s="69">
        <v>89.23820929777186</v>
      </c>
      <c r="K4" s="69">
        <v>95.86439775239009</v>
      </c>
      <c r="L4" s="71">
        <v>96.77</v>
      </c>
    </row>
    <row r="5" spans="1:14">
      <c r="A5" s="76">
        <v>2</v>
      </c>
      <c r="B5" s="73" t="s">
        <v>35</v>
      </c>
      <c r="C5" s="31">
        <v>84.115986052687092</v>
      </c>
      <c r="D5" s="31">
        <v>33.53</v>
      </c>
      <c r="E5" s="31">
        <v>73</v>
      </c>
      <c r="F5" s="31">
        <v>91</v>
      </c>
      <c r="G5" s="31">
        <v>86.06433346517079</v>
      </c>
      <c r="H5" s="31">
        <v>56.65</v>
      </c>
      <c r="I5" s="31">
        <v>60</v>
      </c>
      <c r="J5" s="31">
        <v>52.648211984462733</v>
      </c>
      <c r="K5" s="31">
        <v>87.800063898211704</v>
      </c>
      <c r="L5" s="47">
        <v>85.49</v>
      </c>
    </row>
    <row r="6" spans="1:14">
      <c r="A6" s="76">
        <v>3</v>
      </c>
      <c r="B6" s="73" t="s">
        <v>46</v>
      </c>
      <c r="C6" s="31">
        <v>71.489300028539873</v>
      </c>
      <c r="D6" s="31">
        <v>38.869999999999997</v>
      </c>
      <c r="E6" s="31">
        <v>62.712332340407094</v>
      </c>
      <c r="F6" s="31">
        <v>90.384615384615387</v>
      </c>
      <c r="G6" s="31">
        <v>87.178094889265196</v>
      </c>
      <c r="H6" s="31">
        <v>55.319521419110828</v>
      </c>
      <c r="I6" s="31">
        <v>56.085336184746438</v>
      </c>
      <c r="J6" s="31">
        <v>58.78673764083846</v>
      </c>
      <c r="K6" s="31">
        <v>78.684323125710989</v>
      </c>
      <c r="L6" s="47">
        <v>78.008181186417133</v>
      </c>
    </row>
    <row r="7" spans="1:14">
      <c r="A7" s="76">
        <v>4</v>
      </c>
      <c r="B7" s="73" t="s">
        <v>47</v>
      </c>
      <c r="C7" s="31">
        <v>83.085753082582585</v>
      </c>
      <c r="D7" s="31">
        <v>43.778539600740999</v>
      </c>
      <c r="E7" s="31">
        <v>75.631782481154303</v>
      </c>
      <c r="F7" s="31">
        <v>92.772081976287851</v>
      </c>
      <c r="G7" s="31">
        <v>89.459012718313033</v>
      </c>
      <c r="H7" s="31">
        <v>61.28257408188631</v>
      </c>
      <c r="I7" s="31">
        <v>62.341563704231795</v>
      </c>
      <c r="J7" s="31">
        <v>65.12353165916096</v>
      </c>
      <c r="K7" s="31">
        <v>87.165935954186523</v>
      </c>
      <c r="L7" s="47">
        <v>86.416910701948325</v>
      </c>
    </row>
    <row r="8" spans="1:14">
      <c r="A8" s="76">
        <v>5</v>
      </c>
      <c r="B8" s="73" t="s">
        <v>48</v>
      </c>
      <c r="C8" s="31">
        <v>2.2950249541140133</v>
      </c>
      <c r="D8" s="31">
        <v>1.6804180687831358</v>
      </c>
      <c r="E8" s="31">
        <v>1.9870051335449548</v>
      </c>
      <c r="F8" s="31">
        <v>2.4420738461538463</v>
      </c>
      <c r="G8" s="31">
        <v>2.3186777189505143</v>
      </c>
      <c r="H8" s="31">
        <v>1.6021769662921348</v>
      </c>
      <c r="I8" s="31">
        <v>1.9051000527939008</v>
      </c>
      <c r="J8" s="31">
        <v>1.8963832495467781</v>
      </c>
      <c r="K8" s="31">
        <v>2.2171404223589248</v>
      </c>
      <c r="L8" s="47">
        <v>2.2019459113754101</v>
      </c>
    </row>
    <row r="9" spans="1:14">
      <c r="A9" s="76">
        <v>6</v>
      </c>
      <c r="B9" s="73" t="s">
        <v>49</v>
      </c>
      <c r="C9" s="31">
        <v>3.722010728508621</v>
      </c>
      <c r="D9" s="31">
        <v>4.1838860474347266</v>
      </c>
      <c r="E9" s="31">
        <v>3.792191575844202</v>
      </c>
      <c r="F9" s="31">
        <v>4.0374358974358975</v>
      </c>
      <c r="G9" s="31">
        <v>4.3197196905849085</v>
      </c>
      <c r="H9" s="31">
        <v>4.3820224719101128</v>
      </c>
      <c r="I9" s="31">
        <v>4.5925571229500601</v>
      </c>
      <c r="J9" s="31">
        <v>4.7023447069913171</v>
      </c>
      <c r="K9" s="31">
        <v>3.3700972011397829</v>
      </c>
      <c r="L9" s="47">
        <v>4.7068187443004863</v>
      </c>
    </row>
    <row r="10" spans="1:14">
      <c r="A10" s="76">
        <v>7</v>
      </c>
      <c r="B10" s="73" t="s">
        <v>50</v>
      </c>
      <c r="C10" s="31">
        <v>1.6217735331533643</v>
      </c>
      <c r="D10" s="31">
        <v>2.4897887764706446</v>
      </c>
      <c r="E10" s="31">
        <v>1.9084961139877228</v>
      </c>
      <c r="F10" s="31">
        <v>1.6532816580443186</v>
      </c>
      <c r="G10" s="31">
        <v>1.8630099626523824</v>
      </c>
      <c r="H10" s="31">
        <v>2.7350427350427351</v>
      </c>
      <c r="I10" s="31">
        <v>2.410664529778844</v>
      </c>
      <c r="J10" s="31">
        <v>2.4796383896109306</v>
      </c>
      <c r="K10" s="31">
        <v>1.5200197367536019</v>
      </c>
      <c r="L10" s="47">
        <v>2.1375723717756756</v>
      </c>
    </row>
    <row r="11" spans="1:14">
      <c r="A11" s="76">
        <v>8</v>
      </c>
      <c r="B11" s="73" t="s">
        <v>51</v>
      </c>
      <c r="C11" s="31">
        <v>341.4280296448938</v>
      </c>
      <c r="D11" s="31">
        <v>49.826523878611304</v>
      </c>
      <c r="E11" s="31">
        <v>359.9533331655457</v>
      </c>
      <c r="F11" s="31">
        <v>445.66227717904883</v>
      </c>
      <c r="G11" s="31">
        <v>204.07190728893502</v>
      </c>
      <c r="H11" s="31">
        <v>169.8686289450211</v>
      </c>
      <c r="I11" s="31">
        <v>50.54567795442501</v>
      </c>
      <c r="J11" s="31">
        <v>108.04</v>
      </c>
      <c r="K11" s="31">
        <v>489.77788896621809</v>
      </c>
      <c r="L11" s="47">
        <v>244.24424071735132</v>
      </c>
    </row>
    <row r="12" spans="1:14">
      <c r="A12" s="76">
        <v>9</v>
      </c>
      <c r="B12" s="73" t="s">
        <v>52</v>
      </c>
      <c r="C12" s="32">
        <v>0.51231415104568434</v>
      </c>
      <c r="D12" s="32">
        <v>0.17583234374924964</v>
      </c>
      <c r="E12" s="32">
        <v>0.39628994749758684</v>
      </c>
      <c r="F12" s="32">
        <v>0.56113900208648515</v>
      </c>
      <c r="G12" s="32">
        <v>0.4801853694381189</v>
      </c>
      <c r="H12" s="32">
        <v>0.22406441148689679</v>
      </c>
      <c r="I12" s="32">
        <v>0.25860737955915852</v>
      </c>
      <c r="J12" s="32">
        <v>0.26263318043474559</v>
      </c>
      <c r="K12" s="32">
        <v>0.57345265884739149</v>
      </c>
      <c r="L12" s="48">
        <v>0.40427595267879524</v>
      </c>
    </row>
    <row r="13" spans="1:14">
      <c r="A13" s="76">
        <v>10</v>
      </c>
      <c r="B13" s="73" t="s">
        <v>53</v>
      </c>
      <c r="C13" s="31">
        <v>100</v>
      </c>
      <c r="D13" s="31">
        <v>34.321195967427066</v>
      </c>
      <c r="E13" s="31">
        <v>77.352918456130766</v>
      </c>
      <c r="F13" s="31">
        <v>109.53025617995218</v>
      </c>
      <c r="G13" s="31">
        <v>93.728695265983305</v>
      </c>
      <c r="H13" s="31">
        <v>43.735745153546695</v>
      </c>
      <c r="I13" s="31">
        <v>50.478281544890969</v>
      </c>
      <c r="J13" s="31">
        <v>51.264088625833395</v>
      </c>
      <c r="K13" s="31">
        <v>111.93379251322989</v>
      </c>
      <c r="L13" s="47">
        <v>78.9117286441586</v>
      </c>
    </row>
    <row r="14" spans="1:14">
      <c r="A14" s="76">
        <v>11</v>
      </c>
      <c r="B14" s="73" t="s">
        <v>54</v>
      </c>
      <c r="C14" s="31">
        <v>100</v>
      </c>
      <c r="D14" s="31">
        <v>42.520562889811295</v>
      </c>
      <c r="E14" s="31">
        <v>136.29198720460528</v>
      </c>
      <c r="F14" s="31">
        <v>119.1715532370085</v>
      </c>
      <c r="G14" s="31">
        <v>63.769275099342664</v>
      </c>
      <c r="H14" s="31">
        <v>113.75682950910844</v>
      </c>
      <c r="I14" s="31">
        <v>29.327854471032659</v>
      </c>
      <c r="J14" s="31">
        <v>61.726572548216282</v>
      </c>
      <c r="K14" s="31">
        <v>128.155953012894</v>
      </c>
      <c r="L14" s="47">
        <v>90.653296826925796</v>
      </c>
      <c r="N14" s="15">
        <f>AVERAGE(C14:L14)</f>
        <v>88.537388479894489</v>
      </c>
    </row>
    <row r="15" spans="1:14" ht="13.5" thickBot="1">
      <c r="A15" s="77">
        <v>12</v>
      </c>
      <c r="B15" s="74" t="s">
        <v>55</v>
      </c>
      <c r="C15" s="50">
        <v>666.44270697579816</v>
      </c>
      <c r="D15" s="50">
        <v>283.37519034420507</v>
      </c>
      <c r="E15" s="50">
        <v>908.30800891748004</v>
      </c>
      <c r="F15" s="50">
        <v>794.21012533782414</v>
      </c>
      <c r="G15" s="50">
        <v>424.98568319090282</v>
      </c>
      <c r="H15" s="50">
        <v>758.12409395034592</v>
      </c>
      <c r="I15" s="50">
        <v>195.45334723467269</v>
      </c>
      <c r="J15" s="50">
        <v>411.37224101371243</v>
      </c>
      <c r="K15" s="50">
        <v>854.08600240976261</v>
      </c>
      <c r="L15" s="51">
        <v>604.15228533616948</v>
      </c>
    </row>
    <row r="18" spans="1:14" s="29" customFormat="1" ht="18.75" thickBot="1">
      <c r="A18" s="135"/>
      <c r="B18" s="152" t="s">
        <v>75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4" s="33" customFormat="1" ht="15.75" thickBot="1">
      <c r="A19" s="137"/>
      <c r="B19" s="52"/>
      <c r="C19" s="53" t="s">
        <v>25</v>
      </c>
      <c r="D19" s="53" t="s">
        <v>26</v>
      </c>
      <c r="E19" s="53" t="s">
        <v>27</v>
      </c>
      <c r="F19" s="53" t="s">
        <v>28</v>
      </c>
      <c r="G19" s="53" t="s">
        <v>167</v>
      </c>
      <c r="H19" s="53" t="s">
        <v>29</v>
      </c>
      <c r="I19" s="53" t="s">
        <v>30</v>
      </c>
      <c r="J19" s="53" t="s">
        <v>31</v>
      </c>
      <c r="K19" s="53" t="s">
        <v>32</v>
      </c>
      <c r="L19" s="54" t="s">
        <v>33</v>
      </c>
    </row>
    <row r="20" spans="1:14">
      <c r="A20" s="75">
        <v>1</v>
      </c>
      <c r="B20" s="72" t="s">
        <v>168</v>
      </c>
      <c r="C20" s="69">
        <v>133.15579227696406</v>
      </c>
      <c r="D20" s="69">
        <v>45.700660409356949</v>
      </c>
      <c r="E20" s="69">
        <v>102.99989141961487</v>
      </c>
      <c r="F20" s="69">
        <v>145.84588039940371</v>
      </c>
      <c r="G20" s="69">
        <v>124.80518677228136</v>
      </c>
      <c r="H20" s="69">
        <v>58.236677967439014</v>
      </c>
      <c r="I20" s="69">
        <v>67.2147557188961</v>
      </c>
      <c r="J20" s="69">
        <v>68.261103363293472</v>
      </c>
      <c r="K20" s="69">
        <v>149.04632824664435</v>
      </c>
      <c r="L20" s="71">
        <v>105.07553747557738</v>
      </c>
    </row>
    <row r="21" spans="1:14">
      <c r="A21" s="76">
        <v>2</v>
      </c>
      <c r="B21" s="73" t="s">
        <v>169</v>
      </c>
      <c r="C21" s="31">
        <v>94.517958412098295</v>
      </c>
      <c r="D21" s="31">
        <v>59.846999288555494</v>
      </c>
      <c r="E21" s="31">
        <v>120.52885064366154</v>
      </c>
      <c r="F21" s="31">
        <v>128.82489406703021</v>
      </c>
      <c r="G21" s="31">
        <v>100.80731905281982</v>
      </c>
      <c r="H21" s="31">
        <v>91.384377760088171</v>
      </c>
      <c r="I21" s="31">
        <v>70.239075009448371</v>
      </c>
      <c r="J21" s="31">
        <v>97.521225764441226</v>
      </c>
      <c r="K21" s="31">
        <v>117.29002466555018</v>
      </c>
      <c r="L21" s="47">
        <v>119.29007470946708</v>
      </c>
    </row>
    <row r="22" spans="1:14">
      <c r="A22" s="76">
        <v>3</v>
      </c>
      <c r="B22" s="73" t="s">
        <v>174</v>
      </c>
      <c r="C22" s="31">
        <v>143.1695408831585</v>
      </c>
      <c r="D22" s="31">
        <v>77.604159157059357</v>
      </c>
      <c r="E22" s="31">
        <v>86.84616657592953</v>
      </c>
      <c r="F22" s="31">
        <v>115.05335145267402</v>
      </c>
      <c r="G22" s="31">
        <v>125.81878041639783</v>
      </c>
      <c r="H22" s="31">
        <v>64.763384367449689</v>
      </c>
      <c r="I22" s="31">
        <v>97.250253604457868</v>
      </c>
      <c r="J22" s="31">
        <v>71.134298671460598</v>
      </c>
      <c r="K22" s="31">
        <v>129.14128563875991</v>
      </c>
      <c r="L22" s="47">
        <v>89.516318151747242</v>
      </c>
      <c r="N22" s="15">
        <f>AVERAGE(C22:L22)</f>
        <v>100.02975389190945</v>
      </c>
    </row>
    <row r="23" spans="1:14">
      <c r="A23" s="76">
        <v>4</v>
      </c>
      <c r="B23" s="73" t="s">
        <v>170</v>
      </c>
      <c r="C23" s="31">
        <v>11.495253140333782</v>
      </c>
      <c r="D23" s="31">
        <v>7.3599832217306327</v>
      </c>
      <c r="E23" s="31">
        <v>12.426332670389018</v>
      </c>
      <c r="F23" s="31">
        <v>10.48</v>
      </c>
      <c r="G23" s="31">
        <v>11.32</v>
      </c>
      <c r="H23" s="31">
        <v>9.324189240779285</v>
      </c>
      <c r="I23" s="31">
        <v>4.9158991783058923</v>
      </c>
      <c r="J23" s="31">
        <v>6.0640000000000001</v>
      </c>
      <c r="K23" s="31">
        <v>13.305420801915188</v>
      </c>
      <c r="L23" s="47">
        <v>9.5120000000000005</v>
      </c>
    </row>
    <row r="24" spans="1:14">
      <c r="A24" s="76">
        <v>5</v>
      </c>
      <c r="B24" s="78" t="s">
        <v>171</v>
      </c>
      <c r="C24" s="31">
        <v>112.99435028248588</v>
      </c>
      <c r="D24" s="31">
        <v>48.04583377379808</v>
      </c>
      <c r="E24" s="31">
        <v>154.00224542893253</v>
      </c>
      <c r="F24" s="31">
        <v>134.65712230170453</v>
      </c>
      <c r="G24" s="31">
        <v>72.055678078353296</v>
      </c>
      <c r="H24" s="31">
        <v>128.53879040577226</v>
      </c>
      <c r="I24" s="31">
        <v>33.13881861133634</v>
      </c>
      <c r="J24" s="31">
        <v>69.747539602504276</v>
      </c>
      <c r="K24" s="31">
        <v>144.80898645524746</v>
      </c>
      <c r="L24" s="47">
        <v>102.43310375923819</v>
      </c>
    </row>
    <row r="25" spans="1:14">
      <c r="A25" s="76">
        <v>6</v>
      </c>
      <c r="B25" s="73" t="s">
        <v>172</v>
      </c>
      <c r="C25" s="31">
        <v>96.153846153846146</v>
      </c>
      <c r="D25" s="31">
        <v>75.265364682379257</v>
      </c>
      <c r="E25" s="31">
        <v>124.25702591050263</v>
      </c>
      <c r="F25" s="31">
        <v>128.86425624950195</v>
      </c>
      <c r="G25" s="31">
        <v>92.118329909281115</v>
      </c>
      <c r="H25" s="31">
        <v>61.839903314971366</v>
      </c>
      <c r="I25" s="31">
        <v>61.555120171844031</v>
      </c>
      <c r="J25" s="31">
        <v>163.19332386822126</v>
      </c>
      <c r="K25" s="31">
        <v>82.713557530025014</v>
      </c>
      <c r="L25" s="47">
        <v>114.46652275752682</v>
      </c>
    </row>
    <row r="26" spans="1:14">
      <c r="A26" s="76">
        <v>7</v>
      </c>
      <c r="B26" s="73" t="s">
        <v>74</v>
      </c>
      <c r="C26" s="31">
        <v>71.952029760734604</v>
      </c>
      <c r="D26" s="31">
        <v>132.45628014279691</v>
      </c>
      <c r="E26" s="31">
        <v>68.222404163686505</v>
      </c>
      <c r="F26" s="31">
        <v>80.916345645102027</v>
      </c>
      <c r="G26" s="31">
        <v>108.09633380666247</v>
      </c>
      <c r="H26" s="31">
        <v>40.678760530136266</v>
      </c>
      <c r="I26" s="31">
        <v>157.05807857921812</v>
      </c>
      <c r="J26" s="31">
        <v>197.83658848074373</v>
      </c>
      <c r="K26" s="31">
        <v>48.296349421353248</v>
      </c>
      <c r="L26" s="47">
        <v>94.486829469565819</v>
      </c>
    </row>
    <row r="27" spans="1:14">
      <c r="A27" s="76">
        <v>8</v>
      </c>
      <c r="B27" s="73" t="s">
        <v>173</v>
      </c>
      <c r="C27" s="31">
        <v>111.23470522803116</v>
      </c>
      <c r="D27" s="31">
        <v>60.424185341498728</v>
      </c>
      <c r="E27" s="31">
        <v>117.31575453997245</v>
      </c>
      <c r="F27" s="31">
        <v>98.911570427282456</v>
      </c>
      <c r="G27" s="31">
        <v>74.041020071122333</v>
      </c>
      <c r="H27" s="31">
        <v>196.75041020643968</v>
      </c>
      <c r="I27" s="31">
        <v>50.959255922368484</v>
      </c>
      <c r="J27" s="31">
        <v>40.45542274286062</v>
      </c>
      <c r="K27" s="31">
        <v>165.71775955917744</v>
      </c>
      <c r="L27" s="47">
        <v>84.705591942544558</v>
      </c>
    </row>
    <row r="28" spans="1:14" ht="13.5" thickBot="1">
      <c r="A28" s="77">
        <v>9</v>
      </c>
      <c r="B28" s="74" t="s">
        <v>175</v>
      </c>
      <c r="C28" s="50">
        <v>75.113306322214981</v>
      </c>
      <c r="D28" s="50">
        <v>118.88442500876849</v>
      </c>
      <c r="E28" s="50">
        <v>102.41326339548608</v>
      </c>
      <c r="F28" s="50">
        <v>60.980301127228017</v>
      </c>
      <c r="G28" s="50">
        <v>53.342871773697553</v>
      </c>
      <c r="H28" s="50">
        <v>303.77755831750619</v>
      </c>
      <c r="I28" s="50">
        <v>68.170281485985839</v>
      </c>
      <c r="J28" s="50">
        <v>53.289307143826804</v>
      </c>
      <c r="K28" s="50">
        <v>99.973386883681798</v>
      </c>
      <c r="L28" s="51">
        <v>72.484825114207311</v>
      </c>
    </row>
    <row r="29" spans="1:14" ht="12.75" customHeight="1">
      <c r="B29" s="154" t="s">
        <v>205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</row>
    <row r="32" spans="1:14" s="29" customFormat="1" ht="25.5" customHeight="1" thickBot="1">
      <c r="B32" s="153" t="s">
        <v>120</v>
      </c>
      <c r="C32" s="153"/>
      <c r="D32" s="153"/>
      <c r="E32" s="155" t="s">
        <v>197</v>
      </c>
      <c r="F32" s="155"/>
      <c r="G32" s="34"/>
      <c r="H32" s="34"/>
      <c r="I32" s="34"/>
      <c r="J32" s="34"/>
      <c r="K32" s="34"/>
      <c r="L32" s="34"/>
    </row>
    <row r="33" spans="2:12" s="35" customFormat="1" ht="25.5">
      <c r="B33" s="55" t="s">
        <v>76</v>
      </c>
      <c r="C33" s="44" t="s">
        <v>77</v>
      </c>
      <c r="D33" s="44" t="s">
        <v>198</v>
      </c>
      <c r="E33" s="44" t="s">
        <v>199</v>
      </c>
      <c r="F33" s="45" t="s">
        <v>24</v>
      </c>
      <c r="G33" s="36"/>
      <c r="H33" s="36"/>
      <c r="I33" s="36"/>
      <c r="J33" s="36"/>
      <c r="K33" s="36"/>
      <c r="L33" s="36"/>
    </row>
    <row r="34" spans="2:12">
      <c r="B34" s="88"/>
      <c r="C34" s="89">
        <v>1</v>
      </c>
      <c r="D34" s="89">
        <v>2</v>
      </c>
      <c r="E34" s="89">
        <v>3</v>
      </c>
      <c r="F34" s="90">
        <v>4</v>
      </c>
      <c r="G34" s="37"/>
      <c r="H34" s="138"/>
    </row>
    <row r="35" spans="2:12">
      <c r="B35" s="70" t="s">
        <v>78</v>
      </c>
      <c r="C35" s="69">
        <v>11.38480645829021</v>
      </c>
      <c r="D35" s="69">
        <v>35.156408787849458</v>
      </c>
      <c r="E35" s="69">
        <v>22.293335213317299</v>
      </c>
      <c r="F35" s="71">
        <v>27.995599761461452</v>
      </c>
      <c r="H35" s="138"/>
    </row>
    <row r="36" spans="2:12">
      <c r="B36" s="46" t="s">
        <v>79</v>
      </c>
      <c r="C36" s="31">
        <v>15.938729041606294</v>
      </c>
      <c r="D36" s="31">
        <v>29.273560334799427</v>
      </c>
      <c r="E36" s="31">
        <v>27.666262098573213</v>
      </c>
      <c r="F36" s="47">
        <v>28.458566246052481</v>
      </c>
      <c r="H36" s="138"/>
    </row>
    <row r="37" spans="2:12">
      <c r="B37" s="46" t="s">
        <v>80</v>
      </c>
      <c r="C37" s="31">
        <v>20.078658662802731</v>
      </c>
      <c r="D37" s="31">
        <v>46.640246770259978</v>
      </c>
      <c r="E37" s="31">
        <v>26.488429303465747</v>
      </c>
      <c r="F37" s="47">
        <v>35.148639792604037</v>
      </c>
    </row>
    <row r="38" spans="2:12">
      <c r="B38" s="46" t="s">
        <v>103</v>
      </c>
      <c r="C38" s="31">
        <v>21.320637549161667</v>
      </c>
      <c r="D38" s="31">
        <v>53.085013137392203</v>
      </c>
      <c r="E38" s="31">
        <v>84.921793183464729</v>
      </c>
      <c r="F38" s="47">
        <v>67.142196171968706</v>
      </c>
    </row>
    <row r="39" spans="2:12">
      <c r="B39" s="46" t="s">
        <v>104</v>
      </c>
      <c r="C39" s="31">
        <v>25.046574208238461</v>
      </c>
      <c r="D39" s="31">
        <v>8.4505489697175999</v>
      </c>
      <c r="E39" s="31">
        <v>11.527609207738838</v>
      </c>
      <c r="F39" s="47">
        <v>9.8698848075225563</v>
      </c>
    </row>
    <row r="40" spans="2:12">
      <c r="B40" s="46" t="s">
        <v>105</v>
      </c>
      <c r="C40" s="31">
        <v>101.01428275719314</v>
      </c>
      <c r="D40" s="31">
        <v>74.116217414375754</v>
      </c>
      <c r="E40" s="31">
        <v>115.27609207738838</v>
      </c>
      <c r="F40" s="47">
        <v>92.432829141422019</v>
      </c>
    </row>
    <row r="41" spans="2:12">
      <c r="B41" s="46" t="s">
        <v>20</v>
      </c>
      <c r="C41" s="31">
        <v>105.36120885944941</v>
      </c>
      <c r="D41" s="31">
        <v>65.070493370533271</v>
      </c>
      <c r="E41" s="31">
        <v>87.579488911245932</v>
      </c>
      <c r="F41" s="47">
        <v>75.490665334158507</v>
      </c>
    </row>
    <row r="42" spans="2:12">
      <c r="B42" s="46" t="s">
        <v>21</v>
      </c>
      <c r="C42" s="31">
        <v>135.3756986131236</v>
      </c>
      <c r="D42" s="31">
        <v>163.05399384343914</v>
      </c>
      <c r="E42" s="31">
        <v>162.50249542234644</v>
      </c>
      <c r="F42" s="47">
        <v>162.77801107071795</v>
      </c>
    </row>
    <row r="43" spans="2:12">
      <c r="B43" s="46" t="s">
        <v>22</v>
      </c>
      <c r="C43" s="31">
        <v>223.34920306354795</v>
      </c>
      <c r="D43" s="31">
        <v>171.59144892811085</v>
      </c>
      <c r="E43" s="31">
        <v>123.32386970738557</v>
      </c>
      <c r="F43" s="47">
        <v>145.46931460109326</v>
      </c>
    </row>
    <row r="44" spans="2:12">
      <c r="B44" s="46" t="s">
        <v>23</v>
      </c>
      <c r="C44" s="31">
        <v>341.13020078658667</v>
      </c>
      <c r="D44" s="31">
        <v>349.73353263296082</v>
      </c>
      <c r="E44" s="31">
        <v>337.75108101986154</v>
      </c>
      <c r="F44" s="47">
        <v>343.69009109323696</v>
      </c>
    </row>
    <row r="45" spans="2:12" ht="13.5" thickBot="1">
      <c r="B45" s="49" t="s">
        <v>106</v>
      </c>
      <c r="C45" s="50"/>
      <c r="D45" s="50"/>
      <c r="E45" s="50">
        <v>8.5</v>
      </c>
      <c r="F45" s="51"/>
    </row>
    <row r="50" spans="2:12" ht="18" thickBot="1">
      <c r="B50" s="152" t="s">
        <v>119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25.5">
      <c r="B51" s="56"/>
      <c r="C51" s="44" t="s">
        <v>200</v>
      </c>
      <c r="D51" s="44" t="s">
        <v>201</v>
      </c>
      <c r="E51" s="44" t="s">
        <v>202</v>
      </c>
      <c r="F51" s="44" t="s">
        <v>117</v>
      </c>
      <c r="G51" s="45" t="s">
        <v>118</v>
      </c>
    </row>
    <row r="52" spans="2:12">
      <c r="B52" s="91"/>
      <c r="C52" s="92">
        <v>1</v>
      </c>
      <c r="D52" s="92">
        <v>2</v>
      </c>
      <c r="E52" s="92">
        <v>3</v>
      </c>
      <c r="F52" s="92">
        <v>4</v>
      </c>
      <c r="G52" s="93">
        <v>5</v>
      </c>
    </row>
    <row r="53" spans="2:12">
      <c r="B53" s="94" t="s">
        <v>25</v>
      </c>
      <c r="C53" s="95">
        <v>0.95399999999999996</v>
      </c>
      <c r="D53" s="95">
        <v>0.84099999999999997</v>
      </c>
      <c r="E53" s="95">
        <v>0.71499999999999997</v>
      </c>
      <c r="F53" s="95">
        <v>0.83099999999999996</v>
      </c>
      <c r="G53" s="96">
        <v>0.88700000000000001</v>
      </c>
    </row>
    <row r="54" spans="2:12">
      <c r="B54" s="57" t="s">
        <v>127</v>
      </c>
      <c r="C54" s="38">
        <v>0.22600000000000001</v>
      </c>
      <c r="D54" s="38">
        <v>0.1</v>
      </c>
      <c r="E54" s="38">
        <v>2.8000000000000001E-2</v>
      </c>
      <c r="F54" s="38">
        <v>8.5999999999999993E-2</v>
      </c>
      <c r="G54" s="58">
        <v>0.39100000000000001</v>
      </c>
    </row>
    <row r="55" spans="2:12">
      <c r="B55" s="57" t="s">
        <v>128</v>
      </c>
      <c r="C55" s="38">
        <v>0.311</v>
      </c>
      <c r="D55" s="38">
        <v>6.8000000000000005E-2</v>
      </c>
      <c r="E55" s="38">
        <v>0.14299999999999999</v>
      </c>
      <c r="F55" s="38">
        <v>0.14499999999999999</v>
      </c>
      <c r="G55" s="58">
        <v>0.43</v>
      </c>
    </row>
    <row r="56" spans="2:12">
      <c r="B56" s="57" t="s">
        <v>21</v>
      </c>
      <c r="C56" s="38">
        <v>1</v>
      </c>
      <c r="D56" s="38">
        <v>1</v>
      </c>
      <c r="E56" s="38">
        <v>1</v>
      </c>
      <c r="F56" s="38">
        <v>1</v>
      </c>
      <c r="G56" s="58">
        <v>1</v>
      </c>
    </row>
    <row r="57" spans="2:12">
      <c r="B57" s="57" t="s">
        <v>26</v>
      </c>
      <c r="C57" s="38">
        <v>0.64</v>
      </c>
      <c r="D57" s="38">
        <v>0.34</v>
      </c>
      <c r="E57" s="38">
        <v>0.3</v>
      </c>
      <c r="F57" s="38">
        <v>0.40300000000000002</v>
      </c>
      <c r="G57" s="58">
        <v>0.60199999999999998</v>
      </c>
    </row>
    <row r="58" spans="2:12">
      <c r="B58" s="57" t="s">
        <v>129</v>
      </c>
      <c r="C58" s="38">
        <v>0.95</v>
      </c>
      <c r="D58" s="38">
        <v>0.73</v>
      </c>
      <c r="E58" s="38">
        <v>0.48</v>
      </c>
      <c r="F58" s="38">
        <v>0.69299999999999995</v>
      </c>
      <c r="G58" s="58">
        <v>0.79500000000000004</v>
      </c>
    </row>
    <row r="59" spans="2:12">
      <c r="B59" s="57" t="s">
        <v>130</v>
      </c>
      <c r="C59" s="38">
        <v>0.93500000000000005</v>
      </c>
      <c r="D59" s="38">
        <v>0.98199999999999998</v>
      </c>
      <c r="E59" s="38">
        <v>0.91400000000000003</v>
      </c>
      <c r="F59" s="38">
        <v>0.94299999999999995</v>
      </c>
      <c r="G59" s="58">
        <v>0.96199999999999997</v>
      </c>
    </row>
    <row r="60" spans="2:12">
      <c r="B60" s="57" t="s">
        <v>131</v>
      </c>
      <c r="C60" s="38">
        <v>0.41099999999999998</v>
      </c>
      <c r="D60" s="38">
        <v>0.58599999999999997</v>
      </c>
      <c r="E60" s="38">
        <v>0.14299999999999999</v>
      </c>
      <c r="F60" s="38">
        <v>0.32500000000000001</v>
      </c>
      <c r="G60" s="58">
        <v>0.55000000000000004</v>
      </c>
    </row>
    <row r="61" spans="2:12">
      <c r="B61" s="57" t="s">
        <v>132</v>
      </c>
      <c r="C61" s="38">
        <v>0.22600000000000001</v>
      </c>
      <c r="D61" s="38">
        <v>0.21</v>
      </c>
      <c r="E61" s="38">
        <v>0.38400000000000001</v>
      </c>
      <c r="F61" s="38">
        <v>0.26300000000000001</v>
      </c>
      <c r="G61" s="58">
        <v>0.50900000000000001</v>
      </c>
    </row>
    <row r="62" spans="2:12" ht="13.5" thickBot="1">
      <c r="B62" s="59" t="s">
        <v>133</v>
      </c>
      <c r="C62" s="60">
        <v>0.06</v>
      </c>
      <c r="D62" s="60">
        <v>0.60299999999999998</v>
      </c>
      <c r="E62" s="60">
        <v>0.13300000000000001</v>
      </c>
      <c r="F62" s="60">
        <v>0.16900000000000001</v>
      </c>
      <c r="G62" s="61">
        <v>0.44600000000000001</v>
      </c>
    </row>
    <row r="65" spans="2:12" ht="18" thickBot="1">
      <c r="B65" s="152" t="s">
        <v>137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</row>
    <row r="66" spans="2:12" s="16" customFormat="1" ht="38.25">
      <c r="B66" s="97" t="s">
        <v>134</v>
      </c>
      <c r="C66" s="98" t="s">
        <v>194</v>
      </c>
      <c r="D66" s="98" t="s">
        <v>195</v>
      </c>
      <c r="E66" s="98" t="s">
        <v>138</v>
      </c>
      <c r="F66" s="98" t="s">
        <v>135</v>
      </c>
      <c r="G66" s="98" t="s">
        <v>139</v>
      </c>
      <c r="H66" s="99" t="s">
        <v>136</v>
      </c>
      <c r="I66" s="17"/>
      <c r="J66" s="17"/>
      <c r="K66" s="17"/>
      <c r="L66" s="17"/>
    </row>
    <row r="67" spans="2:12">
      <c r="B67" s="100" t="s">
        <v>121</v>
      </c>
      <c r="C67" s="101">
        <v>28000000</v>
      </c>
      <c r="D67" s="102">
        <v>4.6929999999999996</v>
      </c>
      <c r="E67" s="102">
        <v>0.21299999999999999</v>
      </c>
      <c r="F67" s="103"/>
      <c r="G67" s="103"/>
      <c r="H67" s="104"/>
    </row>
    <row r="68" spans="2:12">
      <c r="B68" s="62" t="s">
        <v>122</v>
      </c>
      <c r="C68" s="39">
        <v>4161000</v>
      </c>
      <c r="D68" s="40">
        <v>6.5209999999999999</v>
      </c>
      <c r="E68" s="40">
        <v>0.153</v>
      </c>
      <c r="F68" s="41" t="s">
        <v>123</v>
      </c>
      <c r="G68" s="41"/>
      <c r="H68" s="63" t="s">
        <v>123</v>
      </c>
    </row>
    <row r="69" spans="2:12">
      <c r="B69" s="62" t="s">
        <v>105</v>
      </c>
      <c r="C69" s="39">
        <v>347134</v>
      </c>
      <c r="D69" s="40">
        <v>7.3949999999999996</v>
      </c>
      <c r="E69" s="40">
        <v>0.13500000000000001</v>
      </c>
      <c r="F69" s="41" t="s">
        <v>123</v>
      </c>
      <c r="G69" s="41"/>
      <c r="H69" s="63" t="s">
        <v>123</v>
      </c>
    </row>
    <row r="70" spans="2:12">
      <c r="B70" s="62" t="s">
        <v>124</v>
      </c>
      <c r="C70" s="39">
        <v>23000000</v>
      </c>
      <c r="D70" s="40">
        <v>6.8419999999999996</v>
      </c>
      <c r="E70" s="40">
        <v>0.14599999999999999</v>
      </c>
      <c r="F70" s="41" t="s">
        <v>123</v>
      </c>
      <c r="G70" s="41"/>
      <c r="H70" s="63"/>
    </row>
    <row r="71" spans="2:12">
      <c r="B71" s="62" t="s">
        <v>30</v>
      </c>
      <c r="C71" s="39">
        <v>5926821</v>
      </c>
      <c r="D71" s="40">
        <v>4.7190000000000003</v>
      </c>
      <c r="E71" s="40">
        <v>0.21199999999999999</v>
      </c>
      <c r="F71" s="41" t="s">
        <v>123</v>
      </c>
      <c r="G71" s="41" t="s">
        <v>123</v>
      </c>
      <c r="H71" s="63"/>
    </row>
    <row r="72" spans="2:12">
      <c r="B72" s="62" t="s">
        <v>125</v>
      </c>
      <c r="C72" s="39">
        <v>17000000</v>
      </c>
      <c r="D72" s="40">
        <v>5.0019999999999998</v>
      </c>
      <c r="E72" s="42">
        <v>0.2</v>
      </c>
      <c r="F72" s="41"/>
      <c r="G72" s="41"/>
      <c r="H72" s="63" t="s">
        <v>123</v>
      </c>
    </row>
    <row r="73" spans="2:12">
      <c r="B73" s="62" t="s">
        <v>31</v>
      </c>
      <c r="C73" s="39">
        <v>1098005</v>
      </c>
      <c r="D73" s="40">
        <v>5.609</v>
      </c>
      <c r="E73" s="40">
        <v>0.17799999999999999</v>
      </c>
      <c r="F73" s="41"/>
      <c r="G73" s="41" t="s">
        <v>123</v>
      </c>
      <c r="H73" s="63"/>
    </row>
    <row r="74" spans="2:12">
      <c r="B74" s="62" t="s">
        <v>23</v>
      </c>
      <c r="C74" s="39">
        <v>126203</v>
      </c>
      <c r="D74" s="40">
        <v>6.4409999999999998</v>
      </c>
      <c r="E74" s="40">
        <v>0.155</v>
      </c>
      <c r="F74" s="41" t="s">
        <v>123</v>
      </c>
      <c r="G74" s="41"/>
      <c r="H74" s="63"/>
    </row>
    <row r="75" spans="2:12">
      <c r="B75" s="62" t="s">
        <v>20</v>
      </c>
      <c r="C75" s="39">
        <v>3991783</v>
      </c>
      <c r="D75" s="40">
        <v>6.1559999999999997</v>
      </c>
      <c r="E75" s="40">
        <v>0.16200000000000001</v>
      </c>
      <c r="F75" s="41"/>
      <c r="G75" s="41"/>
      <c r="H75" s="63"/>
    </row>
    <row r="76" spans="2:12" ht="13.5" thickBot="1">
      <c r="B76" s="64" t="s">
        <v>126</v>
      </c>
      <c r="C76" s="65">
        <v>1059000</v>
      </c>
      <c r="D76" s="66">
        <v>4.109</v>
      </c>
      <c r="E76" s="66">
        <v>0.24299999999999999</v>
      </c>
      <c r="F76" s="67" t="s">
        <v>123</v>
      </c>
      <c r="G76" s="67"/>
      <c r="H76" s="68"/>
    </row>
  </sheetData>
  <mergeCells count="7">
    <mergeCell ref="B2:L2"/>
    <mergeCell ref="B18:L18"/>
    <mergeCell ref="B50:L50"/>
    <mergeCell ref="B65:L65"/>
    <mergeCell ref="B32:D32"/>
    <mergeCell ref="B29:L29"/>
    <mergeCell ref="E32:F32"/>
  </mergeCells>
  <phoneticPr fontId="3" type="noConversion"/>
  <pageMargins left="0.75" right="0.75" top="1" bottom="1" header="0.5" footer="0.5"/>
  <pageSetup scale="67" orientation="landscape" r:id="rId1"/>
  <rowBreaks count="1" manualBreakCount="1">
    <brk id="47" max="11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6:L72"/>
  <sheetViews>
    <sheetView view="pageBreakPreview" zoomScale="51" zoomScaleNormal="100" zoomScaleSheetLayoutView="51" workbookViewId="0"/>
  </sheetViews>
  <sheetFormatPr defaultColWidth="11" defaultRowHeight="12.75"/>
  <cols>
    <col min="1" max="1" width="3.375" style="18" customWidth="1"/>
    <col min="2" max="6" width="11.75" style="18" customWidth="1"/>
    <col min="7" max="7" width="93.875" style="18" customWidth="1"/>
    <col min="8" max="8" width="11.125" style="18" bestFit="1" customWidth="1"/>
    <col min="9" max="16384" width="11" style="18"/>
  </cols>
  <sheetData>
    <row r="6" spans="1:12" s="27" customFormat="1" ht="18.75" thickBot="1">
      <c r="A6" s="23"/>
      <c r="B6" s="156" t="s">
        <v>100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s="43" customFormat="1" ht="25.5">
      <c r="B7" s="79" t="s">
        <v>99</v>
      </c>
      <c r="C7" s="80" t="s">
        <v>98</v>
      </c>
      <c r="D7" s="44" t="s">
        <v>203</v>
      </c>
      <c r="E7" s="44" t="s">
        <v>204</v>
      </c>
      <c r="F7" s="81" t="s">
        <v>81</v>
      </c>
    </row>
    <row r="8" spans="1:12">
      <c r="B8" s="105">
        <v>0.81137199999999998</v>
      </c>
      <c r="C8" s="106">
        <v>0.97737499999999999</v>
      </c>
      <c r="D8" s="107"/>
      <c r="E8" s="107"/>
      <c r="F8" s="108"/>
    </row>
    <row r="9" spans="1:12">
      <c r="B9" s="109"/>
      <c r="C9" s="110" t="s">
        <v>82</v>
      </c>
      <c r="D9" s="111">
        <v>7.3736709579999999</v>
      </c>
      <c r="E9" s="111">
        <v>0.18426793999999999</v>
      </c>
      <c r="F9" s="112">
        <v>40.020000000000003</v>
      </c>
    </row>
    <row r="10" spans="1:12">
      <c r="B10" s="83" t="s">
        <v>91</v>
      </c>
      <c r="C10" s="20" t="s">
        <v>136</v>
      </c>
      <c r="D10" s="22">
        <v>-4.3338947059999997</v>
      </c>
      <c r="E10" s="22">
        <v>0.17100382</v>
      </c>
      <c r="F10" s="82">
        <v>-25.34</v>
      </c>
    </row>
    <row r="11" spans="1:12">
      <c r="B11" s="83" t="s">
        <v>92</v>
      </c>
      <c r="C11" s="20" t="s">
        <v>84</v>
      </c>
      <c r="D11" s="22">
        <v>-1.0805219880000001</v>
      </c>
      <c r="E11" s="22">
        <v>0.16187196000000001</v>
      </c>
      <c r="F11" s="82">
        <v>-6.68</v>
      </c>
    </row>
    <row r="12" spans="1:12">
      <c r="B12" s="83" t="s">
        <v>102</v>
      </c>
      <c r="C12" s="20" t="s">
        <v>83</v>
      </c>
      <c r="D12" s="22">
        <v>-0.44545707499999998</v>
      </c>
      <c r="E12" s="22">
        <v>0.33934326999999997</v>
      </c>
      <c r="F12" s="82">
        <v>-1.31</v>
      </c>
    </row>
    <row r="13" spans="1:12">
      <c r="B13" s="83" t="s">
        <v>90</v>
      </c>
      <c r="C13" s="20" t="s">
        <v>101</v>
      </c>
      <c r="D13" s="22">
        <v>0</v>
      </c>
      <c r="E13" s="22"/>
      <c r="F13" s="82"/>
    </row>
    <row r="14" spans="1:12">
      <c r="B14" s="83"/>
      <c r="C14" s="20"/>
      <c r="D14" s="20"/>
      <c r="E14" s="20"/>
      <c r="F14" s="82"/>
    </row>
    <row r="15" spans="1:12">
      <c r="B15" s="83" t="s">
        <v>89</v>
      </c>
      <c r="C15" s="20" t="s">
        <v>93</v>
      </c>
      <c r="D15" s="22">
        <v>1.0753278470000001</v>
      </c>
      <c r="E15" s="22">
        <v>0.16589543000000001</v>
      </c>
      <c r="F15" s="82">
        <v>6.48</v>
      </c>
      <c r="H15" s="19"/>
    </row>
    <row r="16" spans="1:12">
      <c r="B16" s="83" t="s">
        <v>90</v>
      </c>
      <c r="C16" s="20" t="s">
        <v>94</v>
      </c>
      <c r="D16" s="22">
        <v>0</v>
      </c>
      <c r="E16" s="20"/>
      <c r="F16" s="82"/>
    </row>
    <row r="17" spans="1:8">
      <c r="B17" s="83"/>
      <c r="C17" s="20" t="s">
        <v>95</v>
      </c>
      <c r="D17" s="22">
        <v>-1.1154493350000001</v>
      </c>
      <c r="E17" s="22">
        <v>0.18480585999999999</v>
      </c>
      <c r="F17" s="82">
        <v>-6.04</v>
      </c>
    </row>
    <row r="18" spans="1:8">
      <c r="B18" s="83"/>
      <c r="C18" s="20"/>
      <c r="D18" s="22"/>
      <c r="E18" s="22"/>
      <c r="F18" s="82"/>
    </row>
    <row r="19" spans="1:8">
      <c r="B19" s="83" t="s">
        <v>96</v>
      </c>
      <c r="C19" s="20" t="s">
        <v>85</v>
      </c>
      <c r="D19" s="22">
        <v>-1.579230175</v>
      </c>
      <c r="E19" s="22">
        <v>0.23677946</v>
      </c>
      <c r="F19" s="82">
        <v>-6.67</v>
      </c>
      <c r="H19" s="19">
        <f>EXP(D19)</f>
        <v>0.20613372403408967</v>
      </c>
    </row>
    <row r="20" spans="1:8">
      <c r="B20" s="83"/>
      <c r="C20" s="20" t="s">
        <v>86</v>
      </c>
      <c r="D20" s="22">
        <v>-0.85188960499999999</v>
      </c>
      <c r="E20" s="22">
        <v>0.20452998999999999</v>
      </c>
      <c r="F20" s="82">
        <v>-4.17</v>
      </c>
      <c r="H20" s="19">
        <f>EXP(D20)</f>
        <v>0.42660804914122386</v>
      </c>
    </row>
    <row r="21" spans="1:8">
      <c r="B21" s="83"/>
      <c r="C21" s="20" t="s">
        <v>87</v>
      </c>
      <c r="D21" s="22">
        <v>-1.080159238</v>
      </c>
      <c r="E21" s="22">
        <v>0.27248526000000001</v>
      </c>
      <c r="F21" s="82">
        <v>-3.96</v>
      </c>
      <c r="H21" s="19">
        <f>EXP(D21)</f>
        <v>0.33954145343791581</v>
      </c>
    </row>
    <row r="22" spans="1:8">
      <c r="B22" s="83"/>
      <c r="C22" s="20" t="s">
        <v>88</v>
      </c>
      <c r="D22" s="22">
        <v>-0.39161721599999999</v>
      </c>
      <c r="E22" s="22">
        <v>0.24033695999999999</v>
      </c>
      <c r="F22" s="82">
        <v>-1.63</v>
      </c>
      <c r="H22" s="19">
        <f>EXP(D22)</f>
        <v>0.67596281219379784</v>
      </c>
    </row>
    <row r="23" spans="1:8" ht="13.5" thickBot="1">
      <c r="B23" s="84"/>
      <c r="C23" s="85" t="s">
        <v>97</v>
      </c>
      <c r="D23" s="86">
        <v>0</v>
      </c>
      <c r="E23" s="86"/>
      <c r="F23" s="87"/>
      <c r="H23" s="19">
        <f>EXP(D23)</f>
        <v>1</v>
      </c>
    </row>
    <row r="24" spans="1:8" ht="18">
      <c r="A24" s="23"/>
    </row>
    <row r="25" spans="1:8" ht="15">
      <c r="A25" s="24"/>
    </row>
    <row r="38" spans="1:1" ht="18">
      <c r="A38" s="23"/>
    </row>
    <row r="39" spans="1:1">
      <c r="A39" s="25"/>
    </row>
    <row r="40" spans="1:1">
      <c r="A40" s="25"/>
    </row>
    <row r="72" spans="1:1">
      <c r="A72" s="26"/>
    </row>
  </sheetData>
  <mergeCells count="1">
    <mergeCell ref="B6:L6"/>
  </mergeCells>
  <phoneticPr fontId="3" type="noConversion"/>
  <pageMargins left="0.75" right="0.75" top="1" bottom="1" header="0.5" footer="0.5"/>
  <pageSetup scale="68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L63"/>
  <sheetViews>
    <sheetView view="pageBreakPreview" zoomScale="50" zoomScaleNormal="96" zoomScaleSheetLayoutView="50" zoomScalePageLayoutView="200" workbookViewId="0"/>
  </sheetViews>
  <sheetFormatPr defaultColWidth="11" defaultRowHeight="12.75"/>
  <cols>
    <col min="1" max="1" width="3.375" style="18" customWidth="1"/>
    <col min="2" max="2" width="22.5" style="18" customWidth="1"/>
    <col min="3" max="10" width="11.75" style="18" customWidth="1"/>
    <col min="11" max="13" width="9.5" style="18" customWidth="1"/>
    <col min="14" max="16384" width="11" style="18"/>
  </cols>
  <sheetData>
    <row r="2" spans="1:12" ht="18" thickBot="1"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3.5" thickBot="1">
      <c r="B3" s="120" t="s">
        <v>1</v>
      </c>
      <c r="C3" s="121" t="s">
        <v>2</v>
      </c>
      <c r="D3" s="129"/>
    </row>
    <row r="4" spans="1:12">
      <c r="A4" s="116">
        <v>1</v>
      </c>
      <c r="B4" s="109" t="s">
        <v>3</v>
      </c>
      <c r="C4" s="110">
        <v>793</v>
      </c>
      <c r="D4" s="112" t="s">
        <v>4</v>
      </c>
    </row>
    <row r="5" spans="1:12">
      <c r="A5" s="117">
        <v>2</v>
      </c>
      <c r="B5" s="83" t="s">
        <v>5</v>
      </c>
      <c r="C5" s="20">
        <v>70.599999999999994</v>
      </c>
      <c r="D5" s="82">
        <v>1362</v>
      </c>
    </row>
    <row r="6" spans="1:12">
      <c r="A6" s="117">
        <v>3</v>
      </c>
      <c r="B6" s="83" t="s">
        <v>6</v>
      </c>
      <c r="C6" s="21">
        <v>11.23229461756374</v>
      </c>
      <c r="D6" s="82">
        <v>116.2</v>
      </c>
    </row>
    <row r="7" spans="1:12">
      <c r="A7" s="117"/>
      <c r="B7" s="119" t="s">
        <v>7</v>
      </c>
      <c r="C7" s="107"/>
      <c r="D7" s="108">
        <v>11.721170395869191</v>
      </c>
    </row>
    <row r="8" spans="1:12">
      <c r="A8" s="117">
        <v>4</v>
      </c>
      <c r="B8" s="109" t="s">
        <v>8</v>
      </c>
      <c r="C8" s="110">
        <v>0.28000000000000003</v>
      </c>
      <c r="D8" s="112"/>
    </row>
    <row r="9" spans="1:12">
      <c r="A9" s="117">
        <v>5</v>
      </c>
      <c r="B9" s="83" t="s">
        <v>9</v>
      </c>
      <c r="C9" s="28">
        <v>0.68</v>
      </c>
      <c r="D9" s="113">
        <v>0.88</v>
      </c>
    </row>
    <row r="10" spans="1:12">
      <c r="A10" s="117">
        <v>6</v>
      </c>
      <c r="B10" s="83" t="s">
        <v>10</v>
      </c>
      <c r="C10" s="28">
        <v>0.28999999999999998</v>
      </c>
      <c r="D10" s="113">
        <v>0.8</v>
      </c>
    </row>
    <row r="11" spans="1:12">
      <c r="A11" s="117"/>
      <c r="B11" s="119" t="s">
        <v>11</v>
      </c>
      <c r="C11" s="130"/>
      <c r="D11" s="131">
        <v>0.18</v>
      </c>
    </row>
    <row r="12" spans="1:12">
      <c r="A12" s="117">
        <v>7</v>
      </c>
      <c r="B12" s="109" t="s">
        <v>12</v>
      </c>
      <c r="C12" s="132">
        <v>0.56999999999999995</v>
      </c>
      <c r="D12" s="133">
        <v>0.34</v>
      </c>
    </row>
    <row r="13" spans="1:12">
      <c r="A13" s="117">
        <v>8</v>
      </c>
      <c r="B13" s="83" t="s">
        <v>13</v>
      </c>
      <c r="C13" s="28">
        <v>0.13</v>
      </c>
      <c r="D13" s="113">
        <v>0.08</v>
      </c>
    </row>
    <row r="14" spans="1:12">
      <c r="A14" s="117">
        <v>9</v>
      </c>
      <c r="B14" s="83" t="s">
        <v>14</v>
      </c>
      <c r="C14" s="28">
        <v>0.03</v>
      </c>
      <c r="D14" s="113">
        <v>0.04</v>
      </c>
    </row>
    <row r="15" spans="1:12" ht="13.5" thickBot="1">
      <c r="A15" s="118">
        <v>10</v>
      </c>
      <c r="B15" s="84" t="s">
        <v>15</v>
      </c>
      <c r="C15" s="114">
        <v>0.1</v>
      </c>
      <c r="D15" s="115">
        <v>0.18</v>
      </c>
    </row>
    <row r="18" spans="1:12" ht="18" thickBot="1">
      <c r="B18" s="156" t="s">
        <v>16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12" ht="13.5" thickBot="1">
      <c r="B19" s="120" t="s">
        <v>17</v>
      </c>
      <c r="C19" s="121" t="s">
        <v>18</v>
      </c>
      <c r="D19" s="121" t="s">
        <v>108</v>
      </c>
      <c r="E19" s="121" t="s">
        <v>141</v>
      </c>
      <c r="F19" s="121" t="s">
        <v>142</v>
      </c>
      <c r="G19" s="121" t="s">
        <v>158</v>
      </c>
      <c r="H19" s="121" t="s">
        <v>143</v>
      </c>
      <c r="I19" s="121" t="s">
        <v>156</v>
      </c>
      <c r="J19" s="122" t="s">
        <v>32</v>
      </c>
    </row>
    <row r="20" spans="1:12">
      <c r="A20" s="123">
        <v>1</v>
      </c>
      <c r="B20" s="126" t="s">
        <v>144</v>
      </c>
      <c r="C20" s="110">
        <v>13.171039844509231</v>
      </c>
      <c r="D20" s="110">
        <v>2.4093078758949882</v>
      </c>
      <c r="E20" s="110">
        <v>13.500673854447438</v>
      </c>
      <c r="F20" s="110">
        <v>18.795454545454547</v>
      </c>
      <c r="G20" s="110">
        <v>8.6041666666666661</v>
      </c>
      <c r="H20" s="110">
        <v>14.660451422963689</v>
      </c>
      <c r="I20" s="110"/>
      <c r="J20" s="112">
        <v>3.5521739130434784</v>
      </c>
    </row>
    <row r="21" spans="1:12">
      <c r="A21" s="124">
        <v>2</v>
      </c>
      <c r="B21" s="127" t="s">
        <v>56</v>
      </c>
      <c r="C21" s="20">
        <v>30.780720116618099</v>
      </c>
      <c r="D21" s="20">
        <v>5.6160966587112178</v>
      </c>
      <c r="E21" s="20">
        <v>23.531674528301885</v>
      </c>
      <c r="F21" s="20">
        <v>32.760477272727279</v>
      </c>
      <c r="G21" s="20">
        <v>19.290541666666666</v>
      </c>
      <c r="H21" s="20">
        <v>19.791609421000981</v>
      </c>
      <c r="I21" s="20">
        <v>52.17</v>
      </c>
      <c r="J21" s="82">
        <v>10.862547826086958</v>
      </c>
    </row>
    <row r="22" spans="1:12">
      <c r="A22" s="124">
        <v>3</v>
      </c>
      <c r="B22" s="127" t="s">
        <v>58</v>
      </c>
      <c r="C22" s="20">
        <v>2.3369999999999997</v>
      </c>
      <c r="D22" s="20">
        <v>2.331</v>
      </c>
      <c r="E22" s="20">
        <v>1.7430000000000001</v>
      </c>
      <c r="F22" s="20">
        <v>1.7430000000000001</v>
      </c>
      <c r="G22" s="20">
        <v>2.242</v>
      </c>
      <c r="H22" s="20">
        <v>1.35</v>
      </c>
      <c r="I22" s="20"/>
      <c r="J22" s="82">
        <v>3.0580000000000003</v>
      </c>
    </row>
    <row r="23" spans="1:12">
      <c r="A23" s="124">
        <v>4</v>
      </c>
      <c r="B23" s="127" t="s">
        <v>153</v>
      </c>
      <c r="C23" s="20">
        <v>49.821833495302883</v>
      </c>
      <c r="D23" s="20">
        <v>3.3329355608591884</v>
      </c>
      <c r="E23" s="20">
        <v>47.368598382749326</v>
      </c>
      <c r="F23" s="20"/>
      <c r="G23" s="20">
        <v>27.279166666666669</v>
      </c>
      <c r="H23" s="20">
        <v>22.276741903827283</v>
      </c>
      <c r="I23" s="20">
        <v>174.7</v>
      </c>
      <c r="J23" s="82">
        <v>37.778260869565223</v>
      </c>
    </row>
    <row r="24" spans="1:12">
      <c r="A24" s="124">
        <v>5</v>
      </c>
      <c r="B24" s="127" t="s">
        <v>60</v>
      </c>
      <c r="C24" s="20">
        <v>1.6186051952827687</v>
      </c>
      <c r="D24" s="20">
        <v>0.59346121753253989</v>
      </c>
      <c r="E24" s="20">
        <v>2.0129718488915196</v>
      </c>
      <c r="F24" s="20"/>
      <c r="G24" s="20">
        <v>1.4141213418493088</v>
      </c>
      <c r="H24" s="20">
        <v>1.1255649517916069</v>
      </c>
      <c r="I24" s="20">
        <v>3.3486678167529229</v>
      </c>
      <c r="J24" s="82">
        <v>3.4778452969236939</v>
      </c>
    </row>
    <row r="25" spans="1:12">
      <c r="A25" s="124">
        <v>6</v>
      </c>
      <c r="B25" s="127" t="s">
        <v>145</v>
      </c>
      <c r="C25" s="20">
        <v>2707</v>
      </c>
      <c r="D25" s="20">
        <v>17326</v>
      </c>
      <c r="E25" s="20">
        <v>4048</v>
      </c>
      <c r="F25" s="20">
        <v>1970</v>
      </c>
      <c r="G25" s="20">
        <v>3061</v>
      </c>
      <c r="H25" s="20">
        <v>1814</v>
      </c>
      <c r="I25" s="20">
        <v>9995</v>
      </c>
      <c r="J25" s="82">
        <v>1161</v>
      </c>
    </row>
    <row r="26" spans="1:12">
      <c r="A26" s="124">
        <v>7</v>
      </c>
      <c r="B26" s="127" t="s">
        <v>98</v>
      </c>
      <c r="C26" s="20">
        <v>0.55500000000000005</v>
      </c>
      <c r="D26" s="20">
        <v>0.71</v>
      </c>
      <c r="E26" s="20">
        <v>0.42199999999999999</v>
      </c>
      <c r="F26" s="20">
        <v>0.36299999999999999</v>
      </c>
      <c r="G26" s="20">
        <v>0.59099999999999997</v>
      </c>
      <c r="H26" s="20">
        <v>0.438</v>
      </c>
      <c r="I26" s="20">
        <v>0.311</v>
      </c>
      <c r="J26" s="82">
        <v>0.218</v>
      </c>
    </row>
    <row r="27" spans="1:12">
      <c r="A27" s="124">
        <v>8</v>
      </c>
      <c r="B27" s="127" t="s">
        <v>146</v>
      </c>
      <c r="C27" s="20">
        <v>0.62</v>
      </c>
      <c r="D27" s="20">
        <v>0.441</v>
      </c>
      <c r="E27" s="20">
        <v>0.624</v>
      </c>
      <c r="F27" s="20">
        <v>0.60599999999999998</v>
      </c>
      <c r="G27" s="20">
        <v>0.69299999999999995</v>
      </c>
      <c r="H27" s="20">
        <v>0.443</v>
      </c>
      <c r="I27" s="20">
        <v>0.58499999999999996</v>
      </c>
      <c r="J27" s="82">
        <v>0.81399999999999995</v>
      </c>
    </row>
    <row r="28" spans="1:12" ht="13.5" thickBot="1">
      <c r="A28" s="125">
        <v>9</v>
      </c>
      <c r="B28" s="128" t="s">
        <v>165</v>
      </c>
      <c r="C28" s="85">
        <v>1609</v>
      </c>
      <c r="D28" s="85">
        <v>470</v>
      </c>
      <c r="E28" s="85">
        <v>4907</v>
      </c>
      <c r="F28" s="85">
        <v>1484</v>
      </c>
      <c r="G28" s="85">
        <v>1541</v>
      </c>
      <c r="H28" s="85">
        <v>936</v>
      </c>
      <c r="I28" s="85">
        <v>7176</v>
      </c>
      <c r="J28" s="87">
        <v>2844</v>
      </c>
    </row>
    <row r="29" spans="1:12">
      <c r="B29" s="134" t="s">
        <v>19</v>
      </c>
    </row>
    <row r="30" spans="1:12">
      <c r="B30" s="134" t="s">
        <v>161</v>
      </c>
    </row>
    <row r="31" spans="1:12">
      <c r="B31" s="134" t="s">
        <v>163</v>
      </c>
    </row>
    <row r="32" spans="1:12">
      <c r="B32" s="134" t="s">
        <v>68</v>
      </c>
    </row>
    <row r="45" spans="7:10">
      <c r="G45" s="18" t="s">
        <v>158</v>
      </c>
      <c r="H45" s="18" t="s">
        <v>143</v>
      </c>
      <c r="I45" s="18" t="s">
        <v>156</v>
      </c>
      <c r="J45" s="18" t="s">
        <v>32</v>
      </c>
    </row>
    <row r="46" spans="7:10">
      <c r="G46" s="18">
        <v>8.6041666666666661</v>
      </c>
      <c r="H46" s="18">
        <v>14.660451422963689</v>
      </c>
      <c r="J46" s="18">
        <v>3.5521739130434784</v>
      </c>
    </row>
    <row r="47" spans="7:10">
      <c r="G47" s="18">
        <v>19.290541666666666</v>
      </c>
      <c r="H47" s="18">
        <v>19.791609421000981</v>
      </c>
      <c r="I47" s="18">
        <v>52.17</v>
      </c>
      <c r="J47" s="18">
        <v>10.862547826086958</v>
      </c>
    </row>
    <row r="48" spans="7:10">
      <c r="G48" s="18">
        <v>2.242</v>
      </c>
      <c r="H48" s="18">
        <v>1.35</v>
      </c>
      <c r="J48" s="18">
        <v>3.0580000000000003</v>
      </c>
    </row>
    <row r="49" spans="7:10">
      <c r="G49" s="18">
        <v>27.279166666666669</v>
      </c>
      <c r="H49" s="18">
        <v>22.276741903827283</v>
      </c>
      <c r="I49" s="18">
        <v>174.7</v>
      </c>
      <c r="J49" s="18">
        <v>37.778260869565223</v>
      </c>
    </row>
    <row r="50" spans="7:10">
      <c r="G50" s="18">
        <v>1.4141213418493088</v>
      </c>
      <c r="H50" s="18">
        <v>1.1255649517916069</v>
      </c>
      <c r="I50" s="18">
        <v>3.3486678167529229</v>
      </c>
      <c r="J50" s="18">
        <v>3.4778452969236939</v>
      </c>
    </row>
    <row r="51" spans="7:10">
      <c r="G51" s="18">
        <v>3061</v>
      </c>
      <c r="H51" s="18">
        <v>1814</v>
      </c>
      <c r="I51" s="18">
        <v>9995</v>
      </c>
      <c r="J51" s="18">
        <v>1161</v>
      </c>
    </row>
    <row r="52" spans="7:10">
      <c r="G52" s="18">
        <v>0.59099999999999997</v>
      </c>
      <c r="H52" s="18">
        <v>0.438</v>
      </c>
      <c r="I52" s="18">
        <v>0.311</v>
      </c>
      <c r="J52" s="18">
        <v>0.218</v>
      </c>
    </row>
    <row r="53" spans="7:10">
      <c r="G53" s="18">
        <v>0.69299999999999995</v>
      </c>
      <c r="H53" s="18">
        <v>0.443</v>
      </c>
      <c r="I53" s="18">
        <v>0.58499999999999996</v>
      </c>
      <c r="J53" s="18">
        <v>0.81399999999999995</v>
      </c>
    </row>
    <row r="54" spans="7:10">
      <c r="G54" s="18">
        <v>1541</v>
      </c>
      <c r="H54" s="18">
        <v>936</v>
      </c>
      <c r="I54" s="18">
        <v>7176</v>
      </c>
      <c r="J54" s="18">
        <v>2844</v>
      </c>
    </row>
    <row r="61" spans="7:10">
      <c r="G61" s="18">
        <v>19.290541666666666</v>
      </c>
      <c r="H61" s="18">
        <v>19.791609421000981</v>
      </c>
      <c r="I61" s="18">
        <v>0</v>
      </c>
      <c r="J61" s="18">
        <v>10.862547826086958</v>
      </c>
    </row>
    <row r="62" spans="7:10">
      <c r="G62" s="18">
        <v>1.4141213418493088</v>
      </c>
      <c r="H62" s="18">
        <v>1.1255649517916069</v>
      </c>
      <c r="I62" s="18">
        <v>3.3486678167529229</v>
      </c>
      <c r="J62" s="18">
        <v>3.4778452969236939</v>
      </c>
    </row>
    <row r="63" spans="7:10">
      <c r="G63" s="18">
        <v>21.474358974358974</v>
      </c>
      <c r="H63" s="18">
        <v>13.043478260869565</v>
      </c>
      <c r="I63" s="18">
        <v>100</v>
      </c>
      <c r="J63" s="18">
        <v>39.632107023411372</v>
      </c>
    </row>
  </sheetData>
  <mergeCells count="2">
    <mergeCell ref="B2:L2"/>
    <mergeCell ref="B18:L18"/>
  </mergeCells>
  <phoneticPr fontId="3" type="noConversion"/>
  <pageMargins left="0.75" right="0.75" top="1" bottom="1" header="0.5" footer="0.5"/>
  <pageSetup scale="70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2:G13"/>
  <sheetViews>
    <sheetView view="pageBreakPreview" zoomScale="50" zoomScaleNormal="100" zoomScaleSheetLayoutView="50" workbookViewId="0"/>
  </sheetViews>
  <sheetFormatPr defaultColWidth="11" defaultRowHeight="12.75"/>
  <cols>
    <col min="1" max="1" width="3.375" style="14" customWidth="1"/>
    <col min="2" max="2" width="11" style="14"/>
    <col min="3" max="7" width="14.5" style="14" customWidth="1"/>
    <col min="8" max="16384" width="11" style="14"/>
  </cols>
  <sheetData>
    <row r="2" spans="2:7" ht="13.5" thickBot="1"/>
    <row r="3" spans="2:7" s="35" customFormat="1" ht="25.5">
      <c r="B3" s="139" t="s">
        <v>148</v>
      </c>
      <c r="C3" s="53" t="s">
        <v>65</v>
      </c>
      <c r="D3" s="53" t="s">
        <v>206</v>
      </c>
      <c r="E3" s="53" t="s">
        <v>153</v>
      </c>
      <c r="F3" s="53" t="s">
        <v>208</v>
      </c>
      <c r="G3" s="54" t="s">
        <v>207</v>
      </c>
    </row>
    <row r="4" spans="2:7">
      <c r="B4" s="149" t="s">
        <v>147</v>
      </c>
      <c r="C4" s="140">
        <v>22.421962095875138</v>
      </c>
      <c r="D4" s="141">
        <v>30.780720116618099</v>
      </c>
      <c r="E4" s="141">
        <v>49.821833495302883</v>
      </c>
      <c r="F4" s="140">
        <v>22.421962095875138</v>
      </c>
      <c r="G4" s="142">
        <v>1.6186051952827687</v>
      </c>
    </row>
    <row r="5" spans="2:7">
      <c r="B5" s="150" t="s">
        <v>62</v>
      </c>
      <c r="C5" s="143">
        <v>6.5496098104793754</v>
      </c>
      <c r="D5" s="144">
        <v>5.6160966587112178</v>
      </c>
      <c r="E5" s="144">
        <v>3.3329355608591884</v>
      </c>
      <c r="F5" s="143">
        <v>6.5496098104793754</v>
      </c>
      <c r="G5" s="145">
        <v>0.59346121753253989</v>
      </c>
    </row>
    <row r="6" spans="2:7">
      <c r="B6" s="150" t="s">
        <v>141</v>
      </c>
      <c r="C6" s="143">
        <v>68.380713489409146</v>
      </c>
      <c r="D6" s="144">
        <v>23.531674528301885</v>
      </c>
      <c r="E6" s="144">
        <v>47.368598382749326</v>
      </c>
      <c r="F6" s="143">
        <v>68.380713489409146</v>
      </c>
      <c r="G6" s="145">
        <v>2.0129718488915196</v>
      </c>
    </row>
    <row r="7" spans="2:7">
      <c r="B7" s="150" t="s">
        <v>142</v>
      </c>
      <c r="C7" s="143">
        <v>20.68004459308807</v>
      </c>
      <c r="D7" s="144">
        <v>32.760477272727279</v>
      </c>
      <c r="E7" s="144"/>
      <c r="F7" s="143">
        <v>20.68004459308807</v>
      </c>
      <c r="G7" s="145"/>
    </row>
    <row r="8" spans="2:7">
      <c r="B8" s="150" t="s">
        <v>63</v>
      </c>
      <c r="C8" s="143">
        <v>21.474358974358974</v>
      </c>
      <c r="D8" s="144">
        <v>19.290541666666666</v>
      </c>
      <c r="E8" s="144">
        <v>27.279166666666669</v>
      </c>
      <c r="F8" s="143">
        <v>21.474358974358974</v>
      </c>
      <c r="G8" s="145">
        <v>1.4141213418493088</v>
      </c>
    </row>
    <row r="9" spans="2:7">
      <c r="B9" s="150" t="s">
        <v>143</v>
      </c>
      <c r="C9" s="143">
        <v>13.043478260869565</v>
      </c>
      <c r="D9" s="144">
        <v>19.791609421000981</v>
      </c>
      <c r="E9" s="144">
        <v>22.276741903827283</v>
      </c>
      <c r="F9" s="143">
        <v>13.043478260869565</v>
      </c>
      <c r="G9" s="145">
        <v>1.1255649517916069</v>
      </c>
    </row>
    <row r="10" spans="2:7">
      <c r="B10" s="150" t="s">
        <v>64</v>
      </c>
      <c r="C10" s="143">
        <v>100</v>
      </c>
      <c r="D10" s="144">
        <v>52.17</v>
      </c>
      <c r="E10" s="144">
        <v>174.7</v>
      </c>
      <c r="F10" s="143">
        <v>100</v>
      </c>
      <c r="G10" s="145">
        <v>3.3486678167529229</v>
      </c>
    </row>
    <row r="11" spans="2:7" ht="13.5" thickBot="1">
      <c r="B11" s="151" t="s">
        <v>32</v>
      </c>
      <c r="C11" s="146">
        <v>39.632107023411372</v>
      </c>
      <c r="D11" s="147">
        <v>10.862547826086958</v>
      </c>
      <c r="E11" s="147">
        <v>37.778260869565223</v>
      </c>
      <c r="F11" s="146">
        <v>39.632107023411372</v>
      </c>
      <c r="G11" s="148">
        <v>3.4778452969236939</v>
      </c>
    </row>
    <row r="12" spans="2:7">
      <c r="D12" s="43"/>
    </row>
    <row r="13" spans="2:7">
      <c r="D13" s="43"/>
    </row>
  </sheetData>
  <phoneticPr fontId="3" type="noConversion"/>
  <pageMargins left="0.75" right="0.75" top="1" bottom="1" header="0.5" footer="0.5"/>
  <pageSetup scale="70"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zoomScaleNormal="10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H60" sqref="H60"/>
    </sheetView>
  </sheetViews>
  <sheetFormatPr defaultColWidth="11" defaultRowHeight="12.75"/>
  <cols>
    <col min="1" max="1" width="5.75" customWidth="1"/>
    <col min="2" max="2" width="16.25" customWidth="1"/>
    <col min="3" max="3" width="7.625" customWidth="1"/>
    <col min="4" max="4" width="7.75" customWidth="1"/>
    <col min="5" max="5" width="7.625" customWidth="1"/>
    <col min="6" max="6" width="7" customWidth="1"/>
    <col min="7" max="7" width="9" customWidth="1"/>
    <col min="8" max="8" width="8.25" customWidth="1"/>
    <col min="9" max="9" width="7.125" customWidth="1"/>
    <col min="10" max="10" width="7.75" customWidth="1"/>
  </cols>
  <sheetData>
    <row r="1" spans="1:10">
      <c r="B1" t="s">
        <v>110</v>
      </c>
    </row>
    <row r="2" spans="1:10">
      <c r="C2" t="s">
        <v>176</v>
      </c>
      <c r="D2" t="s">
        <v>109</v>
      </c>
      <c r="E2" t="s">
        <v>177</v>
      </c>
      <c r="F2" t="s">
        <v>178</v>
      </c>
      <c r="G2" t="s">
        <v>159</v>
      </c>
      <c r="H2" t="s">
        <v>179</v>
      </c>
      <c r="I2" t="s">
        <v>157</v>
      </c>
      <c r="J2" t="s">
        <v>180</v>
      </c>
    </row>
    <row r="3" spans="1:10">
      <c r="B3" t="s">
        <v>181</v>
      </c>
      <c r="C3">
        <v>406.59</v>
      </c>
      <c r="D3">
        <v>20.190000000000001</v>
      </c>
      <c r="E3">
        <v>4007</v>
      </c>
      <c r="F3">
        <v>9097</v>
      </c>
      <c r="G3">
        <v>20.65</v>
      </c>
      <c r="H3">
        <v>298.77999999999997</v>
      </c>
      <c r="I3">
        <v>52.17</v>
      </c>
      <c r="J3">
        <v>8.17</v>
      </c>
    </row>
    <row r="4" spans="1:10" ht="15">
      <c r="A4">
        <v>1</v>
      </c>
      <c r="B4" t="s">
        <v>152</v>
      </c>
      <c r="C4" s="4">
        <f t="shared" ref="C4:F4" si="0">C3/C31</f>
        <v>13.171039844509231</v>
      </c>
      <c r="D4" s="4">
        <f t="shared" si="0"/>
        <v>2.4093078758949882</v>
      </c>
      <c r="E4" s="4">
        <f t="shared" si="0"/>
        <v>13.500673854447438</v>
      </c>
      <c r="F4" s="4">
        <f t="shared" si="0"/>
        <v>18.795454545454547</v>
      </c>
      <c r="G4" s="4">
        <f t="shared" ref="G4:I4" si="1">G3/G31</f>
        <v>8.6041666666666661</v>
      </c>
      <c r="H4" s="4">
        <f t="shared" si="1"/>
        <v>14.660451422963689</v>
      </c>
      <c r="I4" s="4">
        <f t="shared" si="1"/>
        <v>52.17</v>
      </c>
      <c r="J4" s="4">
        <f>J3/J31</f>
        <v>3.5521739130434784</v>
      </c>
    </row>
    <row r="5" spans="1:10">
      <c r="A5">
        <v>2</v>
      </c>
      <c r="B5" t="s">
        <v>160</v>
      </c>
      <c r="C5" s="8">
        <v>2.3369999999999997</v>
      </c>
      <c r="D5" s="8">
        <v>2.331</v>
      </c>
      <c r="E5" s="8">
        <v>1.7430000000000001</v>
      </c>
      <c r="F5" s="8">
        <v>1.7430000000000001</v>
      </c>
      <c r="G5" s="8">
        <v>2.242</v>
      </c>
      <c r="H5" s="8">
        <v>1.35</v>
      </c>
      <c r="I5" s="8">
        <v>1</v>
      </c>
      <c r="J5" s="8">
        <v>3.0580000000000003</v>
      </c>
    </row>
    <row r="6" spans="1:10">
      <c r="A6">
        <v>3</v>
      </c>
      <c r="B6" t="s">
        <v>154</v>
      </c>
      <c r="C6" s="6">
        <f>C30/C31</f>
        <v>49.821833495302883</v>
      </c>
      <c r="D6" s="6">
        <f>D30/D31</f>
        <v>3.3329355608591884</v>
      </c>
      <c r="E6" s="5">
        <f t="shared" ref="E6:J6" si="2">E30/E31</f>
        <v>47.368598382749326</v>
      </c>
      <c r="F6" s="5">
        <f t="shared" si="2"/>
        <v>0</v>
      </c>
      <c r="G6" s="5">
        <f t="shared" si="2"/>
        <v>27.279166666666669</v>
      </c>
      <c r="H6" s="5">
        <f t="shared" si="2"/>
        <v>22.276741903827283</v>
      </c>
      <c r="I6" s="5">
        <f t="shared" si="2"/>
        <v>174.7</v>
      </c>
      <c r="J6" s="5">
        <f t="shared" si="2"/>
        <v>37.778260869565223</v>
      </c>
    </row>
    <row r="7" spans="1:10">
      <c r="A7">
        <v>4</v>
      </c>
      <c r="B7" t="s">
        <v>155</v>
      </c>
      <c r="C7" s="7">
        <f>C6/C4</f>
        <v>3.7826803413758334</v>
      </c>
      <c r="D7" s="7">
        <f t="shared" ref="D7:J7" si="3">D6/D4</f>
        <v>1.3833580980683506</v>
      </c>
      <c r="E7" s="7">
        <f t="shared" si="3"/>
        <v>3.5086099326179188</v>
      </c>
      <c r="F7" s="7">
        <f t="shared" si="3"/>
        <v>0</v>
      </c>
      <c r="G7" s="7">
        <f t="shared" si="3"/>
        <v>3.1704600484261505</v>
      </c>
      <c r="H7" s="7">
        <f t="shared" si="3"/>
        <v>1.5195126849186693</v>
      </c>
      <c r="I7" s="7">
        <f t="shared" si="3"/>
        <v>3.3486678167529229</v>
      </c>
      <c r="J7" s="7">
        <f t="shared" si="3"/>
        <v>10.635250917992657</v>
      </c>
    </row>
    <row r="8" spans="1:10">
      <c r="A8">
        <v>5</v>
      </c>
      <c r="B8" t="s">
        <v>191</v>
      </c>
      <c r="C8" s="9">
        <v>2707</v>
      </c>
      <c r="D8" s="9">
        <v>17326</v>
      </c>
      <c r="E8" s="9">
        <v>4048</v>
      </c>
      <c r="F8" s="9">
        <v>1970</v>
      </c>
      <c r="G8" s="9">
        <v>3061</v>
      </c>
      <c r="H8" s="9">
        <v>1814</v>
      </c>
      <c r="I8" s="9">
        <v>9995</v>
      </c>
      <c r="J8" s="9">
        <v>1161</v>
      </c>
    </row>
    <row r="9" spans="1:10">
      <c r="A9">
        <v>6</v>
      </c>
      <c r="B9" t="s">
        <v>72</v>
      </c>
      <c r="C9">
        <v>0.55500000000000005</v>
      </c>
      <c r="D9">
        <v>0.71</v>
      </c>
      <c r="E9">
        <v>0.42199999999999999</v>
      </c>
      <c r="F9">
        <v>0.36299999999999999</v>
      </c>
      <c r="G9">
        <v>0.59099999999999997</v>
      </c>
      <c r="H9">
        <v>0.438</v>
      </c>
      <c r="I9">
        <v>0.311</v>
      </c>
      <c r="J9">
        <v>0.218</v>
      </c>
    </row>
    <row r="10" spans="1:10" ht="15">
      <c r="A10">
        <v>7</v>
      </c>
      <c r="B10" t="s">
        <v>73</v>
      </c>
      <c r="C10">
        <v>0.62</v>
      </c>
      <c r="D10">
        <v>0.441</v>
      </c>
      <c r="E10">
        <v>0.624</v>
      </c>
      <c r="F10">
        <v>0.60599999999999998</v>
      </c>
      <c r="G10">
        <v>0.69299999999999995</v>
      </c>
      <c r="H10">
        <v>0.443</v>
      </c>
      <c r="I10">
        <v>0.58499999999999996</v>
      </c>
      <c r="J10">
        <v>0.81399999999999995</v>
      </c>
    </row>
    <row r="11" spans="1:10">
      <c r="A11">
        <v>8</v>
      </c>
      <c r="B11" t="s">
        <v>166</v>
      </c>
      <c r="C11" s="9">
        <v>1609</v>
      </c>
      <c r="D11" s="9">
        <v>470</v>
      </c>
      <c r="E11" s="9">
        <v>4907</v>
      </c>
      <c r="F11" s="9">
        <v>1484</v>
      </c>
      <c r="G11" s="9">
        <v>1541</v>
      </c>
      <c r="H11" s="9">
        <v>936</v>
      </c>
      <c r="I11" s="9">
        <v>7176</v>
      </c>
      <c r="J11" s="9">
        <v>2844</v>
      </c>
    </row>
    <row r="12" spans="1:10">
      <c r="B12" t="s">
        <v>162</v>
      </c>
    </row>
    <row r="13" spans="1:10">
      <c r="B13" t="s">
        <v>164</v>
      </c>
    </row>
    <row r="14" spans="1:10">
      <c r="B14" t="s">
        <v>140</v>
      </c>
    </row>
    <row r="15" spans="1:10">
      <c r="C15" s="8">
        <v>2.3369999999999997</v>
      </c>
      <c r="D15" s="8">
        <v>2.331</v>
      </c>
      <c r="E15" s="8">
        <v>1.7430000000000001</v>
      </c>
      <c r="F15" s="8">
        <v>1.7430000000000001</v>
      </c>
      <c r="G15" s="8">
        <v>2.242</v>
      </c>
      <c r="H15" s="8">
        <v>1.35</v>
      </c>
      <c r="I15" s="8">
        <v>1</v>
      </c>
      <c r="J15" s="8">
        <v>3.0580000000000003</v>
      </c>
    </row>
    <row r="16" spans="1:10">
      <c r="B16" t="s">
        <v>182</v>
      </c>
    </row>
    <row r="17" spans="2:10">
      <c r="B17" t="s">
        <v>183</v>
      </c>
      <c r="C17">
        <v>95.1</v>
      </c>
      <c r="D17">
        <v>85</v>
      </c>
      <c r="E17">
        <v>67.3</v>
      </c>
      <c r="F17">
        <v>104.2</v>
      </c>
      <c r="G17">
        <v>92.8</v>
      </c>
      <c r="H17">
        <v>82.6</v>
      </c>
      <c r="I17">
        <v>84.5</v>
      </c>
      <c r="J17">
        <v>79</v>
      </c>
    </row>
    <row r="18" spans="2:10">
      <c r="B18" t="s">
        <v>184</v>
      </c>
      <c r="C18">
        <v>100</v>
      </c>
      <c r="D18">
        <v>100</v>
      </c>
      <c r="E18">
        <v>100</v>
      </c>
      <c r="F18">
        <v>100</v>
      </c>
      <c r="G18">
        <v>100</v>
      </c>
      <c r="H18">
        <v>100</v>
      </c>
      <c r="I18">
        <v>100</v>
      </c>
      <c r="J18">
        <v>100</v>
      </c>
    </row>
    <row r="19" spans="2:10">
      <c r="B19" t="s">
        <v>185</v>
      </c>
      <c r="C19">
        <v>104.5</v>
      </c>
      <c r="D19">
        <v>123.8</v>
      </c>
      <c r="E19">
        <v>128.6</v>
      </c>
      <c r="F19">
        <v>97.2</v>
      </c>
      <c r="G19">
        <v>100</v>
      </c>
      <c r="H19">
        <v>110</v>
      </c>
      <c r="I19">
        <v>111.1</v>
      </c>
      <c r="J19">
        <v>134.9</v>
      </c>
    </row>
    <row r="20" spans="2:10">
      <c r="B20" t="s">
        <v>186</v>
      </c>
      <c r="C20">
        <v>108.7</v>
      </c>
      <c r="D20">
        <v>171.6</v>
      </c>
      <c r="E20">
        <v>166.7</v>
      </c>
      <c r="F20">
        <v>105.8</v>
      </c>
      <c r="G20">
        <v>114.2</v>
      </c>
      <c r="H20">
        <v>363.4</v>
      </c>
      <c r="I20">
        <v>123.2</v>
      </c>
      <c r="J20">
        <v>134.9</v>
      </c>
    </row>
    <row r="21" spans="2:10">
      <c r="B21" t="s">
        <v>187</v>
      </c>
    </row>
    <row r="22" spans="2:10" ht="15">
      <c r="B22" t="s">
        <v>151</v>
      </c>
      <c r="C22">
        <v>94.5</v>
      </c>
      <c r="D22">
        <v>73.5</v>
      </c>
      <c r="E22">
        <v>74.900000000000006</v>
      </c>
      <c r="F22">
        <v>55.4</v>
      </c>
      <c r="G22">
        <v>79.900000000000006</v>
      </c>
      <c r="H22">
        <v>85.4</v>
      </c>
      <c r="J22">
        <v>92.9</v>
      </c>
    </row>
    <row r="23" spans="2:10" ht="15">
      <c r="B23" t="s">
        <v>188</v>
      </c>
      <c r="C23">
        <v>96.4</v>
      </c>
      <c r="D23">
        <v>88.51</v>
      </c>
      <c r="E23">
        <v>88.9</v>
      </c>
      <c r="F23">
        <v>79</v>
      </c>
      <c r="G23">
        <v>91.7</v>
      </c>
      <c r="H23">
        <v>96.9</v>
      </c>
      <c r="J23">
        <v>96.9</v>
      </c>
    </row>
    <row r="24" spans="2:10" ht="15">
      <c r="B24" t="s">
        <v>189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</row>
    <row r="25" spans="2:10" ht="15">
      <c r="B25" t="s">
        <v>190</v>
      </c>
      <c r="C25">
        <v>109.2</v>
      </c>
      <c r="D25">
        <v>121.7</v>
      </c>
      <c r="E25">
        <v>120.7</v>
      </c>
      <c r="G25">
        <v>126.4</v>
      </c>
      <c r="I25">
        <v>11.4</v>
      </c>
      <c r="J25">
        <v>122</v>
      </c>
    </row>
    <row r="26" spans="2:10" ht="15">
      <c r="B26" t="s">
        <v>38</v>
      </c>
      <c r="C26">
        <v>117.9</v>
      </c>
      <c r="E26">
        <v>139</v>
      </c>
      <c r="G26">
        <v>157.1</v>
      </c>
      <c r="I26">
        <v>136.19999999999999</v>
      </c>
      <c r="J26">
        <v>169.4</v>
      </c>
    </row>
    <row r="27" spans="2:10">
      <c r="B27" t="s">
        <v>72</v>
      </c>
      <c r="C27">
        <v>0.55500000000000005</v>
      </c>
      <c r="D27">
        <v>0.71</v>
      </c>
      <c r="E27">
        <v>0.42199999999999999</v>
      </c>
      <c r="F27">
        <v>0.36299999999999999</v>
      </c>
      <c r="G27">
        <v>0.59099999999999997</v>
      </c>
      <c r="H27">
        <v>0.438</v>
      </c>
      <c r="I27">
        <v>0.311</v>
      </c>
      <c r="J27">
        <v>0.218</v>
      </c>
    </row>
    <row r="28" spans="2:10" ht="15">
      <c r="B28" t="s">
        <v>73</v>
      </c>
      <c r="C28">
        <v>0.62</v>
      </c>
      <c r="D28">
        <v>0.441</v>
      </c>
      <c r="E28">
        <v>0.624</v>
      </c>
      <c r="F28">
        <v>0.60599999999999998</v>
      </c>
      <c r="G28">
        <v>0.69299999999999995</v>
      </c>
      <c r="H28">
        <v>0.443</v>
      </c>
      <c r="I28">
        <v>0.58499999999999996</v>
      </c>
      <c r="J28">
        <v>0.81399999999999995</v>
      </c>
    </row>
    <row r="29" spans="2:10">
      <c r="B29" t="s">
        <v>191</v>
      </c>
      <c r="C29">
        <v>2707</v>
      </c>
      <c r="D29">
        <v>17326</v>
      </c>
      <c r="E29">
        <v>4048</v>
      </c>
      <c r="F29">
        <v>1970</v>
      </c>
      <c r="G29">
        <v>3061</v>
      </c>
      <c r="H29">
        <v>1814</v>
      </c>
      <c r="I29">
        <v>9995</v>
      </c>
      <c r="J29">
        <v>1161</v>
      </c>
    </row>
    <row r="30" spans="2:10">
      <c r="B30" t="s">
        <v>70</v>
      </c>
      <c r="C30">
        <v>1538</v>
      </c>
      <c r="D30">
        <v>27.93</v>
      </c>
      <c r="E30">
        <v>14059</v>
      </c>
      <c r="G30">
        <v>65.47</v>
      </c>
      <c r="H30">
        <v>454</v>
      </c>
      <c r="I30">
        <v>174.7</v>
      </c>
      <c r="J30">
        <v>86.89</v>
      </c>
    </row>
    <row r="31" spans="2:10">
      <c r="B31" t="s">
        <v>71</v>
      </c>
      <c r="C31">
        <v>30.87</v>
      </c>
      <c r="D31">
        <v>8.3800000000000008</v>
      </c>
      <c r="E31">
        <v>296.8</v>
      </c>
      <c r="F31">
        <v>484</v>
      </c>
      <c r="G31">
        <v>2.4</v>
      </c>
      <c r="H31">
        <v>20.38</v>
      </c>
      <c r="I31">
        <v>1</v>
      </c>
      <c r="J31">
        <v>2.2999999999999998</v>
      </c>
    </row>
    <row r="33" spans="1:6">
      <c r="B33" t="s">
        <v>42</v>
      </c>
    </row>
    <row r="34" spans="1:6">
      <c r="B34" t="s">
        <v>36</v>
      </c>
      <c r="C34" t="s">
        <v>37</v>
      </c>
    </row>
    <row r="35" spans="1:6">
      <c r="A35">
        <v>1</v>
      </c>
      <c r="B35" t="s">
        <v>41</v>
      </c>
      <c r="C35">
        <v>793</v>
      </c>
      <c r="D35" t="s">
        <v>107</v>
      </c>
      <c r="F35">
        <f>C35/D36</f>
        <v>0.58223201174743022</v>
      </c>
    </row>
    <row r="36" spans="1:6" ht="15">
      <c r="A36">
        <v>2</v>
      </c>
      <c r="B36" t="s">
        <v>39</v>
      </c>
      <c r="C36">
        <v>70.599999999999994</v>
      </c>
      <c r="D36">
        <v>1362</v>
      </c>
      <c r="F36">
        <f>C36/D37</f>
        <v>0.60757314974182441</v>
      </c>
    </row>
    <row r="37" spans="1:6" ht="15">
      <c r="A37">
        <v>3</v>
      </c>
      <c r="B37" t="s">
        <v>40</v>
      </c>
      <c r="C37" s="1">
        <f>C35/C36</f>
        <v>11.23229461756374</v>
      </c>
      <c r="D37">
        <v>116.2</v>
      </c>
      <c r="F37">
        <f>C37/D38</f>
        <v>0.95829121480242774</v>
      </c>
    </row>
    <row r="38" spans="1:6">
      <c r="B38" t="s">
        <v>43</v>
      </c>
      <c r="D38" s="1">
        <f>D36/D37</f>
        <v>11.721170395869191</v>
      </c>
    </row>
    <row r="39" spans="1:6">
      <c r="A39">
        <v>4</v>
      </c>
      <c r="B39" t="s">
        <v>115</v>
      </c>
      <c r="C39">
        <v>0.28000000000000003</v>
      </c>
    </row>
    <row r="40" spans="1:6">
      <c r="A40">
        <v>5</v>
      </c>
      <c r="B40" t="s">
        <v>44</v>
      </c>
      <c r="C40">
        <v>0.68</v>
      </c>
      <c r="D40">
        <v>0.88</v>
      </c>
    </row>
    <row r="41" spans="1:6">
      <c r="A41">
        <v>6</v>
      </c>
      <c r="B41" t="s">
        <v>45</v>
      </c>
      <c r="C41">
        <v>0.28999999999999998</v>
      </c>
      <c r="D41" s="3">
        <v>0.8</v>
      </c>
    </row>
    <row r="42" spans="1:6">
      <c r="B42" t="s">
        <v>116</v>
      </c>
      <c r="D42">
        <v>0.18</v>
      </c>
    </row>
    <row r="43" spans="1:6">
      <c r="A43">
        <v>7</v>
      </c>
      <c r="B43" t="s">
        <v>111</v>
      </c>
      <c r="C43">
        <v>0.56999999999999995</v>
      </c>
    </row>
    <row r="44" spans="1:6">
      <c r="A44">
        <v>8</v>
      </c>
      <c r="B44" t="s">
        <v>112</v>
      </c>
      <c r="C44">
        <v>0.13</v>
      </c>
      <c r="D44">
        <v>0.34</v>
      </c>
    </row>
    <row r="45" spans="1:6">
      <c r="A45">
        <v>9</v>
      </c>
      <c r="B45" t="s">
        <v>113</v>
      </c>
      <c r="C45">
        <v>0.03</v>
      </c>
      <c r="D45">
        <v>0.08</v>
      </c>
    </row>
    <row r="46" spans="1:6">
      <c r="A46">
        <v>10</v>
      </c>
      <c r="B46" t="s">
        <v>114</v>
      </c>
      <c r="C46" s="2">
        <v>0.1</v>
      </c>
      <c r="D46">
        <v>0.04</v>
      </c>
    </row>
    <row r="47" spans="1:6">
      <c r="D47">
        <v>0.18</v>
      </c>
    </row>
    <row r="50" spans="1:11">
      <c r="B50" t="s">
        <v>149</v>
      </c>
    </row>
    <row r="51" spans="1:11">
      <c r="B51" t="s">
        <v>148</v>
      </c>
      <c r="C51" t="s">
        <v>147</v>
      </c>
      <c r="D51" t="s">
        <v>108</v>
      </c>
      <c r="E51" t="s">
        <v>141</v>
      </c>
      <c r="F51" t="s">
        <v>142</v>
      </c>
      <c r="G51" t="s">
        <v>158</v>
      </c>
      <c r="H51" t="s">
        <v>143</v>
      </c>
      <c r="I51" t="s">
        <v>156</v>
      </c>
      <c r="J51" t="s">
        <v>32</v>
      </c>
    </row>
    <row r="52" spans="1:11">
      <c r="A52">
        <v>1</v>
      </c>
      <c r="B52" t="s">
        <v>144</v>
      </c>
      <c r="C52" s="11">
        <v>13.171039844509231</v>
      </c>
      <c r="D52" s="11">
        <v>2.4093078758949882</v>
      </c>
      <c r="E52" s="11">
        <v>13.500673854447438</v>
      </c>
      <c r="F52" s="11">
        <v>18.795454545454547</v>
      </c>
      <c r="G52" s="11">
        <v>8.6041666666666661</v>
      </c>
      <c r="H52" s="11">
        <v>14.660451422963689</v>
      </c>
      <c r="I52" s="11"/>
      <c r="J52" s="11">
        <v>3.5521739130434784</v>
      </c>
    </row>
    <row r="53" spans="1:11">
      <c r="A53">
        <v>2</v>
      </c>
      <c r="B53" t="s">
        <v>57</v>
      </c>
      <c r="C53" s="11">
        <v>30.780720116618099</v>
      </c>
      <c r="D53" s="11">
        <v>5.6160966587112178</v>
      </c>
      <c r="E53" s="11">
        <v>23.531674528301885</v>
      </c>
      <c r="F53" s="11">
        <v>32.760477272727279</v>
      </c>
      <c r="G53" s="11">
        <v>19.290541666666666</v>
      </c>
      <c r="H53" s="11">
        <v>19.791609421000981</v>
      </c>
      <c r="I53" s="11">
        <v>52.17</v>
      </c>
      <c r="J53" s="11">
        <v>10.862547826086958</v>
      </c>
    </row>
    <row r="54" spans="1:11">
      <c r="A54">
        <v>3</v>
      </c>
      <c r="B54" t="s">
        <v>59</v>
      </c>
      <c r="C54" s="11">
        <v>2.3369999999999997</v>
      </c>
      <c r="D54" s="11">
        <v>2.331</v>
      </c>
      <c r="E54" s="11">
        <v>1.7430000000000001</v>
      </c>
      <c r="F54" s="11">
        <v>1.7430000000000001</v>
      </c>
      <c r="G54" s="11">
        <v>2.242</v>
      </c>
      <c r="H54" s="11">
        <v>1.35</v>
      </c>
      <c r="I54" s="11"/>
      <c r="J54" s="11">
        <v>3.0580000000000003</v>
      </c>
      <c r="K54" s="11"/>
    </row>
    <row r="55" spans="1:11">
      <c r="A55">
        <v>4</v>
      </c>
      <c r="B55" t="s">
        <v>153</v>
      </c>
      <c r="C55" s="10">
        <v>49.821833495302883</v>
      </c>
      <c r="D55" s="10">
        <v>3.3329355608591884</v>
      </c>
      <c r="E55" s="10">
        <v>47.368598382749326</v>
      </c>
      <c r="F55" s="10"/>
      <c r="G55" s="10">
        <v>27.279166666666669</v>
      </c>
      <c r="H55" s="10">
        <v>22.276741903827283</v>
      </c>
      <c r="I55" s="10">
        <v>174.7</v>
      </c>
      <c r="J55" s="10">
        <v>37.778260869565223</v>
      </c>
    </row>
    <row r="56" spans="1:11">
      <c r="A56">
        <v>5</v>
      </c>
      <c r="B56" t="s">
        <v>61</v>
      </c>
      <c r="C56" s="10">
        <v>1.6186051952827687</v>
      </c>
      <c r="D56" s="10">
        <v>0.59346121753253989</v>
      </c>
      <c r="E56" s="10">
        <v>2.0129718488915196</v>
      </c>
      <c r="F56" s="10"/>
      <c r="G56" s="10">
        <v>1.4141213418493088</v>
      </c>
      <c r="H56" s="10">
        <v>1.1255649517916069</v>
      </c>
      <c r="I56" s="10">
        <v>3.3486678167529229</v>
      </c>
      <c r="J56" s="10">
        <v>3.4778452969236939</v>
      </c>
    </row>
    <row r="57" spans="1:11">
      <c r="A57">
        <v>6</v>
      </c>
      <c r="B57" t="s">
        <v>145</v>
      </c>
      <c r="C57">
        <v>2707</v>
      </c>
      <c r="D57">
        <v>17326</v>
      </c>
      <c r="E57">
        <v>4048</v>
      </c>
      <c r="F57">
        <v>1970</v>
      </c>
      <c r="G57">
        <v>3061</v>
      </c>
      <c r="H57">
        <v>1814</v>
      </c>
      <c r="I57">
        <v>9995</v>
      </c>
      <c r="J57">
        <v>1161</v>
      </c>
    </row>
    <row r="58" spans="1:11">
      <c r="A58">
        <v>7</v>
      </c>
      <c r="B58" t="s">
        <v>98</v>
      </c>
      <c r="C58">
        <v>0.55500000000000005</v>
      </c>
      <c r="D58">
        <v>0.71</v>
      </c>
      <c r="E58">
        <v>0.42199999999999999</v>
      </c>
      <c r="F58">
        <v>0.36299999999999999</v>
      </c>
      <c r="G58">
        <v>0.59099999999999997</v>
      </c>
      <c r="H58">
        <v>0.438</v>
      </c>
      <c r="I58">
        <v>0.311</v>
      </c>
      <c r="J58">
        <v>0.218</v>
      </c>
    </row>
    <row r="59" spans="1:11" ht="15">
      <c r="A59">
        <v>8</v>
      </c>
      <c r="B59" t="s">
        <v>67</v>
      </c>
      <c r="C59">
        <v>0.62</v>
      </c>
      <c r="D59">
        <v>0.441</v>
      </c>
      <c r="E59">
        <v>0.624</v>
      </c>
      <c r="F59">
        <v>0.60599999999999998</v>
      </c>
      <c r="G59">
        <v>0.69299999999999995</v>
      </c>
      <c r="H59">
        <v>0.443</v>
      </c>
      <c r="I59">
        <v>0.58499999999999996</v>
      </c>
      <c r="J59">
        <v>0.81399999999999995</v>
      </c>
    </row>
    <row r="60" spans="1:11">
      <c r="A60">
        <v>9</v>
      </c>
      <c r="B60" t="s">
        <v>165</v>
      </c>
      <c r="C60">
        <v>1609</v>
      </c>
      <c r="D60">
        <v>470</v>
      </c>
      <c r="E60">
        <v>4907</v>
      </c>
      <c r="F60">
        <v>1484</v>
      </c>
      <c r="G60">
        <v>1541</v>
      </c>
      <c r="H60">
        <v>936</v>
      </c>
      <c r="I60">
        <v>7176</v>
      </c>
      <c r="J60">
        <v>2844</v>
      </c>
    </row>
    <row r="61" spans="1:11">
      <c r="B61" t="s">
        <v>150</v>
      </c>
    </row>
    <row r="62" spans="1:11">
      <c r="B62" t="s">
        <v>161</v>
      </c>
    </row>
    <row r="63" spans="1:11">
      <c r="B63" t="s">
        <v>163</v>
      </c>
    </row>
    <row r="64" spans="1:11">
      <c r="B64" t="s">
        <v>69</v>
      </c>
    </row>
    <row r="67" spans="2:10">
      <c r="C67" s="12">
        <f>C54*C52</f>
        <v>30.78072011661807</v>
      </c>
      <c r="D67" s="12">
        <f t="shared" ref="D67:J67" si="4">D54*D52</f>
        <v>5.6160966587112178</v>
      </c>
      <c r="E67" s="12">
        <f t="shared" si="4"/>
        <v>23.531674528301885</v>
      </c>
      <c r="F67" s="12">
        <f t="shared" si="4"/>
        <v>32.760477272727279</v>
      </c>
      <c r="G67" s="12">
        <f t="shared" si="4"/>
        <v>19.290541666666666</v>
      </c>
      <c r="H67" s="12">
        <f t="shared" si="4"/>
        <v>19.791609421000981</v>
      </c>
      <c r="I67" s="12">
        <f t="shared" si="4"/>
        <v>0</v>
      </c>
      <c r="J67" s="12">
        <f t="shared" si="4"/>
        <v>10.862547826086958</v>
      </c>
    </row>
    <row r="68" spans="2:10">
      <c r="C68" s="13">
        <f>C55/C53</f>
        <v>1.6186051952827687</v>
      </c>
      <c r="D68" s="13">
        <f t="shared" ref="D68:J68" si="5">D55/D53</f>
        <v>0.59346121753253989</v>
      </c>
      <c r="E68" s="13">
        <f t="shared" si="5"/>
        <v>2.0129718488915196</v>
      </c>
      <c r="F68" s="13">
        <f t="shared" si="5"/>
        <v>0</v>
      </c>
      <c r="G68" s="13">
        <f t="shared" si="5"/>
        <v>1.4141213418493088</v>
      </c>
      <c r="H68" s="13">
        <f t="shared" si="5"/>
        <v>1.1255649517916069</v>
      </c>
      <c r="I68" s="13">
        <f t="shared" si="5"/>
        <v>3.3486678167529229</v>
      </c>
      <c r="J68" s="13">
        <f t="shared" si="5"/>
        <v>3.4778452969236939</v>
      </c>
    </row>
    <row r="69" spans="2:10">
      <c r="B69" t="s">
        <v>66</v>
      </c>
      <c r="C69">
        <f>100*C60/$I60</f>
        <v>22.421962095875138</v>
      </c>
      <c r="D69">
        <f t="shared" ref="D69:J69" si="6">100*D60/$I60</f>
        <v>6.5496098104793754</v>
      </c>
      <c r="E69">
        <f t="shared" si="6"/>
        <v>68.380713489409146</v>
      </c>
      <c r="F69">
        <f t="shared" si="6"/>
        <v>20.68004459308807</v>
      </c>
      <c r="G69">
        <f t="shared" si="6"/>
        <v>21.474358974358974</v>
      </c>
      <c r="H69">
        <f t="shared" si="6"/>
        <v>13.043478260869565</v>
      </c>
      <c r="I69">
        <f t="shared" si="6"/>
        <v>100</v>
      </c>
      <c r="J69">
        <f t="shared" si="6"/>
        <v>39.632107023411372</v>
      </c>
    </row>
  </sheetData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="71" zoomScaleNormal="71" workbookViewId="0">
      <selection sqref="A1:F2"/>
    </sheetView>
  </sheetViews>
  <sheetFormatPr defaultColWidth="11" defaultRowHeight="12.75"/>
  <cols>
    <col min="2" max="2" width="11.75" bestFit="1" customWidth="1"/>
  </cols>
  <sheetData>
    <row r="1" spans="1:6">
      <c r="A1" s="157" t="s">
        <v>223</v>
      </c>
      <c r="B1" s="158" t="s">
        <v>65</v>
      </c>
      <c r="C1" s="158" t="s">
        <v>222</v>
      </c>
      <c r="D1" s="158" t="s">
        <v>221</v>
      </c>
      <c r="E1" s="158" t="s">
        <v>220</v>
      </c>
      <c r="F1" s="159" t="s">
        <v>219</v>
      </c>
    </row>
    <row r="2" spans="1:6">
      <c r="A2" s="164"/>
      <c r="B2" s="168"/>
      <c r="C2" s="168" t="s">
        <v>218</v>
      </c>
      <c r="D2" s="168" t="s">
        <v>217</v>
      </c>
      <c r="E2" s="168" t="s">
        <v>216</v>
      </c>
      <c r="F2" s="169" t="s">
        <v>215</v>
      </c>
    </row>
    <row r="3" spans="1:6">
      <c r="A3" s="160" t="s">
        <v>214</v>
      </c>
      <c r="B3" s="161">
        <v>22.421962095875138</v>
      </c>
      <c r="C3" s="162">
        <v>30.780720116618099</v>
      </c>
      <c r="D3" s="162">
        <v>49.821833495302883</v>
      </c>
      <c r="E3" s="161">
        <v>22.421962095875138</v>
      </c>
      <c r="F3" s="163">
        <v>1.6186051952827687</v>
      </c>
    </row>
    <row r="4" spans="1:6">
      <c r="A4" s="160" t="s">
        <v>213</v>
      </c>
      <c r="B4" s="161">
        <v>6.5496098104793754</v>
      </c>
      <c r="C4" s="162">
        <v>5.6160966587112178</v>
      </c>
      <c r="D4" s="162">
        <v>3.3329355608591884</v>
      </c>
      <c r="E4" s="161">
        <v>6.5496098104793754</v>
      </c>
      <c r="F4" s="163">
        <v>0.59346121753253989</v>
      </c>
    </row>
    <row r="5" spans="1:6">
      <c r="A5" s="160" t="s">
        <v>141</v>
      </c>
      <c r="B5" s="161">
        <v>68.380713489409146</v>
      </c>
      <c r="C5" s="162">
        <v>23.531674528301885</v>
      </c>
      <c r="D5" s="162">
        <v>47.368598382749326</v>
      </c>
      <c r="E5" s="161">
        <v>68.380713489409146</v>
      </c>
      <c r="F5" s="163">
        <v>2.0129718488915196</v>
      </c>
    </row>
    <row r="6" spans="1:6">
      <c r="A6" s="160" t="s">
        <v>142</v>
      </c>
      <c r="B6" s="161">
        <v>20.68004459308807</v>
      </c>
      <c r="C6" s="162">
        <v>32.760477272727279</v>
      </c>
      <c r="D6" s="162"/>
      <c r="E6" s="161">
        <v>20.68004459308807</v>
      </c>
      <c r="F6" s="163"/>
    </row>
    <row r="7" spans="1:6">
      <c r="A7" s="160" t="s">
        <v>212</v>
      </c>
      <c r="B7" s="161">
        <v>21.474358974358974</v>
      </c>
      <c r="C7" s="162">
        <v>19.290541666666666</v>
      </c>
      <c r="D7" s="162">
        <v>27.279166666666669</v>
      </c>
      <c r="E7" s="161">
        <v>21.474358974358974</v>
      </c>
      <c r="F7" s="163">
        <v>1.4141213418493088</v>
      </c>
    </row>
    <row r="8" spans="1:6">
      <c r="A8" s="160" t="s">
        <v>143</v>
      </c>
      <c r="B8" s="161">
        <v>13.043478260869565</v>
      </c>
      <c r="C8" s="162">
        <v>19.791609421000981</v>
      </c>
      <c r="D8" s="162">
        <v>22.276741903827283</v>
      </c>
      <c r="E8" s="161">
        <v>13.043478260869565</v>
      </c>
      <c r="F8" s="163">
        <v>1.1255649517916069</v>
      </c>
    </row>
    <row r="9" spans="1:6">
      <c r="A9" s="160" t="s">
        <v>211</v>
      </c>
      <c r="B9" s="161">
        <v>100</v>
      </c>
      <c r="C9" s="162">
        <v>52.17</v>
      </c>
      <c r="D9" s="162">
        <v>174.7</v>
      </c>
      <c r="E9" s="161">
        <v>100</v>
      </c>
      <c r="F9" s="163">
        <v>3.3486678167529229</v>
      </c>
    </row>
    <row r="10" spans="1:6">
      <c r="A10" s="164" t="s">
        <v>32</v>
      </c>
      <c r="B10" s="165">
        <v>39.632107023411372</v>
      </c>
      <c r="C10" s="166">
        <v>10.862547826086958</v>
      </c>
      <c r="D10" s="166">
        <v>37.778260869565223</v>
      </c>
      <c r="E10" s="165">
        <v>39.632107023411372</v>
      </c>
      <c r="F10" s="167">
        <v>3.4778452969236939</v>
      </c>
    </row>
    <row r="13" spans="1:6">
      <c r="B13" t="s">
        <v>210</v>
      </c>
    </row>
    <row r="32" spans="2:2">
      <c r="B32" t="s">
        <v>209</v>
      </c>
    </row>
  </sheetData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0. Cover Page</vt:lpstr>
      <vt:lpstr>1. Tables 1-5</vt:lpstr>
      <vt:lpstr>2. Tables 6</vt:lpstr>
      <vt:lpstr>3. Tables 7,8</vt:lpstr>
      <vt:lpstr>4. Table for Charts</vt:lpstr>
      <vt:lpstr>8. Work Tables</vt:lpstr>
      <vt:lpstr>9. Chart 1 (original sheet)</vt:lpstr>
      <vt:lpstr>5. Chart1</vt:lpstr>
      <vt:lpstr>6. Chart2</vt:lpstr>
      <vt:lpstr>7. Chart3</vt:lpstr>
      <vt:lpstr>'1. Tables 1-5'!Print_Area</vt:lpstr>
      <vt:lpstr>'2. Tables 6'!Print_Area</vt:lpstr>
      <vt:lpstr>'3. Tables 7,8'!Print_Area</vt:lpstr>
      <vt:lpstr>'4. Table for Charts'!Print_Area</vt:lpstr>
    </vt:vector>
  </TitlesOfParts>
  <Company>Center for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WB278447</cp:lastModifiedBy>
  <cp:lastPrinted>2010-06-04T22:08:19Z</cp:lastPrinted>
  <dcterms:created xsi:type="dcterms:W3CDTF">2010-05-20T13:31:04Z</dcterms:created>
  <dcterms:modified xsi:type="dcterms:W3CDTF">2010-06-07T16:17:44Z</dcterms:modified>
</cp:coreProperties>
</file>