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B508861\OneDrive - WBG\1_SIEF\3_SIEF Call 5\Covid 19 emergency window\"/>
    </mc:Choice>
  </mc:AlternateContent>
  <xr:revisionPtr revIDLastSave="170" documentId="8_{D7D55D14-57FA-41A5-9C80-DE6DD5DFAAF8}" xr6:coauthVersionLast="45" xr6:coauthVersionMax="45" xr10:uidLastSave="{5840884F-6A20-48FC-8B73-1324224A3ECB}"/>
  <bookViews>
    <workbookView xWindow="-110" yWindow="-110" windowWidth="19420" windowHeight="10420" xr2:uid="{97C99039-FCF0-4273-B8E3-AFEACE9052F6}"/>
  </bookViews>
  <sheets>
    <sheet name="Instructions" sheetId="1" r:id="rId1"/>
    <sheet name="Setup" sheetId="3" r:id="rId2"/>
    <sheet name="Cost model" sheetId="2" r:id="rId3"/>
    <sheet name="Data entry sheet" sheetId="9" r:id="rId4"/>
    <sheet name="Results" sheetId="13" r:id="rId5"/>
    <sheet name="Example_Setup" sheetId="14" r:id="rId6"/>
    <sheet name="Example_Cost model" sheetId="19" r:id="rId7"/>
    <sheet name="Example_Data entry sheet" sheetId="15" r:id="rId8"/>
    <sheet name="Example_Results" sheetId="16" r:id="rId9"/>
    <sheet name="CPI" sheetId="10" r:id="rId10"/>
    <sheet name="Official exchange rate" sheetId="11" r:id="rId11"/>
    <sheet name="Parameters" sheetId="8" state="hidden" r:id="rId12"/>
  </sheets>
  <externalReferences>
    <externalReference r:id="rId13"/>
    <externalReference r:id="rId14"/>
    <externalReference r:id="rId15"/>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6" l="1"/>
  <c r="E13" i="16"/>
  <c r="F12" i="16"/>
  <c r="F11" i="16"/>
  <c r="H9" i="13"/>
  <c r="E9" i="13"/>
  <c r="U5" i="9"/>
  <c r="T5" i="9"/>
  <c r="S5" i="9"/>
  <c r="E11" i="16"/>
  <c r="E12" i="16" s="1"/>
  <c r="S6" i="9" l="1"/>
  <c r="E10" i="15" l="1"/>
  <c r="E9" i="15"/>
  <c r="E8" i="15"/>
  <c r="N11" i="15"/>
  <c r="G11" i="16" l="1"/>
  <c r="G12" i="16" s="1"/>
  <c r="H14" i="15"/>
  <c r="E14" i="15"/>
  <c r="H13" i="15"/>
  <c r="E13" i="15"/>
  <c r="O12" i="15"/>
  <c r="N12" i="15"/>
  <c r="J12" i="15"/>
  <c r="K12" i="15" s="1"/>
  <c r="O11" i="15"/>
  <c r="E11" i="15"/>
  <c r="J11" i="15" s="1"/>
  <c r="K11" i="15" s="1"/>
  <c r="O10" i="15"/>
  <c r="N10" i="15"/>
  <c r="J10" i="15"/>
  <c r="K10" i="15" s="1"/>
  <c r="O9" i="15"/>
  <c r="N9" i="15"/>
  <c r="J9" i="15"/>
  <c r="K9" i="15" s="1"/>
  <c r="O8" i="15"/>
  <c r="N8" i="15"/>
  <c r="H8" i="15"/>
  <c r="J8" i="15" s="1"/>
  <c r="K8" i="15" s="1"/>
  <c r="J5" i="9"/>
  <c r="J14" i="15" l="1"/>
  <c r="J13" i="15"/>
  <c r="E21" i="16"/>
  <c r="E23" i="16" s="1"/>
  <c r="F21" i="16"/>
  <c r="F23" i="16" s="1"/>
  <c r="G13" i="16"/>
  <c r="E27" i="16" s="1"/>
  <c r="E29" i="16" s="1"/>
  <c r="T11" i="15"/>
  <c r="W11" i="15"/>
  <c r="U11" i="15"/>
  <c r="S11" i="15"/>
  <c r="V11" i="15"/>
  <c r="V10" i="15"/>
  <c r="U10" i="15"/>
  <c r="T10" i="15"/>
  <c r="S10" i="15"/>
  <c r="W10" i="15"/>
  <c r="V9" i="15"/>
  <c r="S9" i="15"/>
  <c r="W9" i="15"/>
  <c r="U9" i="15"/>
  <c r="T9" i="15"/>
  <c r="T12" i="15"/>
  <c r="V12" i="15"/>
  <c r="U12" i="15"/>
  <c r="S12" i="15"/>
  <c r="W12" i="15"/>
  <c r="W8" i="15"/>
  <c r="V8" i="15"/>
  <c r="U8" i="15"/>
  <c r="T8" i="15"/>
  <c r="S8" i="15"/>
  <c r="K13" i="15" l="1"/>
  <c r="V13" i="15" s="1"/>
  <c r="K14" i="15"/>
  <c r="U14" i="15" s="1"/>
  <c r="F27" i="16"/>
  <c r="F29" i="16" s="1"/>
  <c r="U13" i="15" l="1"/>
  <c r="T13" i="15"/>
  <c r="S13" i="15"/>
  <c r="T14" i="15"/>
  <c r="V14" i="15"/>
  <c r="W13" i="15"/>
  <c r="S14" i="15"/>
  <c r="W14" i="15"/>
  <c r="W6" i="9"/>
  <c r="W7" i="9"/>
  <c r="W8" i="9"/>
  <c r="W9" i="9"/>
  <c r="W10" i="9"/>
  <c r="W11" i="9"/>
  <c r="W12" i="9"/>
  <c r="W13" i="9"/>
  <c r="W14" i="9"/>
  <c r="W15" i="9"/>
  <c r="W16" i="9"/>
  <c r="W17" i="9"/>
  <c r="W18" i="9"/>
  <c r="W19" i="9"/>
  <c r="W20" i="9"/>
  <c r="W21" i="9"/>
  <c r="W22" i="9"/>
  <c r="W23" i="9"/>
  <c r="W24" i="9"/>
  <c r="W25" i="9"/>
  <c r="W26" i="9"/>
  <c r="W27" i="9"/>
  <c r="W28" i="9"/>
  <c r="W29" i="9"/>
  <c r="W30" i="9"/>
  <c r="W31" i="9"/>
  <c r="W32" i="9"/>
  <c r="W33" i="9"/>
  <c r="W34" i="9"/>
  <c r="W35" i="9"/>
  <c r="W36" i="9"/>
  <c r="W37" i="9"/>
  <c r="W38" i="9"/>
  <c r="W39" i="9"/>
  <c r="W40" i="9"/>
  <c r="W42" i="9"/>
  <c r="W43" i="9"/>
  <c r="W44" i="9"/>
  <c r="W45" i="9"/>
  <c r="W46" i="9"/>
  <c r="W47" i="9"/>
  <c r="W48" i="9"/>
  <c r="W49" i="9"/>
  <c r="W50" i="9"/>
  <c r="W51" i="9"/>
  <c r="W53" i="9"/>
  <c r="W56" i="9"/>
  <c r="W57" i="9"/>
  <c r="W58" i="9"/>
  <c r="W59" i="9"/>
  <c r="W60" i="9"/>
  <c r="W61" i="9"/>
  <c r="W62" i="9"/>
  <c r="W63" i="9"/>
  <c r="W64" i="9"/>
  <c r="W65" i="9"/>
  <c r="W66" i="9"/>
  <c r="W67" i="9"/>
  <c r="W5" i="9"/>
  <c r="V6" i="9"/>
  <c r="V7"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2" i="9"/>
  <c r="V43" i="9"/>
  <c r="V44" i="9"/>
  <c r="V45" i="9"/>
  <c r="V46" i="9"/>
  <c r="V47" i="9"/>
  <c r="V48" i="9"/>
  <c r="V49" i="9"/>
  <c r="V50" i="9"/>
  <c r="V51" i="9"/>
  <c r="V53" i="9"/>
  <c r="V56" i="9"/>
  <c r="V57" i="9"/>
  <c r="V58" i="9"/>
  <c r="V59" i="9"/>
  <c r="V60" i="9"/>
  <c r="V61" i="9"/>
  <c r="V62" i="9"/>
  <c r="V63" i="9"/>
  <c r="V64" i="9"/>
  <c r="V65" i="9"/>
  <c r="V66" i="9"/>
  <c r="V67" i="9"/>
  <c r="V5" i="9"/>
  <c r="U6" i="9"/>
  <c r="U7" i="9"/>
  <c r="U8" i="9"/>
  <c r="U9" i="9"/>
  <c r="U10" i="9"/>
  <c r="U11" i="9"/>
  <c r="U12" i="9"/>
  <c r="U13" i="9"/>
  <c r="U14" i="9"/>
  <c r="U15" i="9"/>
  <c r="U16" i="9"/>
  <c r="U17" i="9"/>
  <c r="U18" i="9"/>
  <c r="U19" i="9"/>
  <c r="U20" i="9"/>
  <c r="U21" i="9"/>
  <c r="U22" i="9"/>
  <c r="U23" i="9"/>
  <c r="U24" i="9"/>
  <c r="U25" i="9"/>
  <c r="U26" i="9"/>
  <c r="U27" i="9"/>
  <c r="U28" i="9"/>
  <c r="U29" i="9"/>
  <c r="U30" i="9"/>
  <c r="U31" i="9"/>
  <c r="U32" i="9"/>
  <c r="U33" i="9"/>
  <c r="U34" i="9"/>
  <c r="U35" i="9"/>
  <c r="U36" i="9"/>
  <c r="U37" i="9"/>
  <c r="U38" i="9"/>
  <c r="U39" i="9"/>
  <c r="U40" i="9"/>
  <c r="U42" i="9"/>
  <c r="U43" i="9"/>
  <c r="U44" i="9"/>
  <c r="U45" i="9"/>
  <c r="U46" i="9"/>
  <c r="U47" i="9"/>
  <c r="U48" i="9"/>
  <c r="U49" i="9"/>
  <c r="U50" i="9"/>
  <c r="U51" i="9"/>
  <c r="U53" i="9"/>
  <c r="U56" i="9"/>
  <c r="U57" i="9"/>
  <c r="U58" i="9"/>
  <c r="U59" i="9"/>
  <c r="U60" i="9"/>
  <c r="U61" i="9"/>
  <c r="U62" i="9"/>
  <c r="U63" i="9"/>
  <c r="U64" i="9"/>
  <c r="U65" i="9"/>
  <c r="U66" i="9"/>
  <c r="U67" i="9"/>
  <c r="T6" i="9"/>
  <c r="T7"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2" i="9"/>
  <c r="T43" i="9"/>
  <c r="T44" i="9"/>
  <c r="T45" i="9"/>
  <c r="T46" i="9"/>
  <c r="T47" i="9"/>
  <c r="T48" i="9"/>
  <c r="T49" i="9"/>
  <c r="T50" i="9"/>
  <c r="T51" i="9"/>
  <c r="T53" i="9"/>
  <c r="T56" i="9"/>
  <c r="T57" i="9"/>
  <c r="T58" i="9"/>
  <c r="T59" i="9"/>
  <c r="T60" i="9"/>
  <c r="T61" i="9"/>
  <c r="T62" i="9"/>
  <c r="T63" i="9"/>
  <c r="T64" i="9"/>
  <c r="T65" i="9"/>
  <c r="T66" i="9"/>
  <c r="T67"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2" i="9"/>
  <c r="S43" i="9"/>
  <c r="S44" i="9"/>
  <c r="S45" i="9"/>
  <c r="S46" i="9"/>
  <c r="S47" i="9"/>
  <c r="S48" i="9"/>
  <c r="S49" i="9"/>
  <c r="S50" i="9"/>
  <c r="S51" i="9"/>
  <c r="S53" i="9"/>
  <c r="S56" i="9"/>
  <c r="S57" i="9"/>
  <c r="S58" i="9"/>
  <c r="S59" i="9"/>
  <c r="S60" i="9"/>
  <c r="S61" i="9"/>
  <c r="S62" i="9"/>
  <c r="S63" i="9"/>
  <c r="S64" i="9"/>
  <c r="S65" i="9"/>
  <c r="S66" i="9"/>
  <c r="S67"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2" i="9"/>
  <c r="J43" i="9"/>
  <c r="J44" i="9"/>
  <c r="J45" i="9"/>
  <c r="J46" i="9"/>
  <c r="J47" i="9"/>
  <c r="J48" i="9"/>
  <c r="J49" i="9"/>
  <c r="J50" i="9"/>
  <c r="J51" i="9"/>
  <c r="J53" i="9"/>
  <c r="J56" i="9"/>
  <c r="J57" i="9"/>
  <c r="J58" i="9"/>
  <c r="J59" i="9"/>
  <c r="J60" i="9"/>
  <c r="J61" i="9"/>
  <c r="J62" i="9"/>
  <c r="J63" i="9"/>
  <c r="J64" i="9"/>
  <c r="J65" i="9"/>
  <c r="J66" i="9"/>
  <c r="J67" i="9"/>
  <c r="E8" i="13" l="1"/>
  <c r="E10" i="13" s="1"/>
  <c r="F8" i="13"/>
  <c r="F9" i="13" s="1"/>
  <c r="I8" i="13"/>
  <c r="I9" i="13" s="1"/>
  <c r="H8" i="13"/>
  <c r="H10" i="13" s="1"/>
  <c r="G8" i="13"/>
  <c r="G10" i="13" s="1"/>
  <c r="G9" i="13" l="1"/>
  <c r="G18" i="13" s="1"/>
  <c r="G20" i="13" s="1"/>
  <c r="I10" i="13"/>
  <c r="E24" i="13" s="1"/>
  <c r="E26" i="13" s="1"/>
  <c r="E18" i="13"/>
  <c r="E20" i="13" s="1"/>
  <c r="H18" i="13"/>
  <c r="H20" i="13" s="1"/>
  <c r="F10" i="13"/>
  <c r="F24" i="13" s="1"/>
  <c r="F26" i="13" s="1"/>
  <c r="F18" i="13"/>
  <c r="F20" i="13" s="1"/>
  <c r="H24" i="13" l="1"/>
  <c r="H26" i="13" s="1"/>
  <c r="G24" i="13"/>
  <c r="G26"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Yilin Pan</author>
  </authors>
  <commentList>
    <comment ref="B8" authorId="0" shapeId="0" xr:uid="{21512ACD-10C8-404A-9823-9FDEC0F5CB72}">
      <text>
        <r>
          <rPr>
            <sz val="9"/>
            <color indexed="81"/>
            <rFont val="Tahoma"/>
            <family val="2"/>
          </rPr>
          <t xml:space="preserve">In this example, "Program manager" is listed in two rows, each row representing the cost of one month. </t>
        </r>
      </text>
    </comment>
    <comment ref="D8" authorId="0" shapeId="0" xr:uid="{1EE61148-846F-4D3D-81D0-80D2A6055CF2}">
      <text>
        <r>
          <rPr>
            <sz val="9"/>
            <color indexed="81"/>
            <rFont val="Tahoma"/>
            <family val="2"/>
          </rPr>
          <t xml:space="preserve">According to the timesheet, the PM spent 100% of her time on this intervention in the first month. </t>
        </r>
      </text>
    </comment>
    <comment ref="E8" authorId="0" shapeId="0" xr:uid="{49D634BE-D318-4E22-9494-0841567E6984}">
      <text>
        <r>
          <rPr>
            <sz val="9"/>
            <color indexed="81"/>
            <rFont val="Tahoma"/>
            <family val="2"/>
          </rPr>
          <t>Quantity = 1 (person) *100%</t>
        </r>
      </text>
    </comment>
    <comment ref="F8" authorId="0" shapeId="0" xr:uid="{041185D3-C7E7-4877-A7DF-5F11388FB254}">
      <text>
        <r>
          <rPr>
            <sz val="9"/>
            <color indexed="81"/>
            <rFont val="Tahoma"/>
            <family val="2"/>
          </rPr>
          <t>FTE represents full-time equivalent</t>
        </r>
      </text>
    </comment>
    <comment ref="H8" authorId="0" shapeId="0" xr:uid="{6F0641C9-272B-4903-8AF2-625B9E88C1CB}">
      <text>
        <r>
          <rPr>
            <sz val="9"/>
            <color indexed="81"/>
            <rFont val="Tahoma"/>
            <family val="2"/>
          </rPr>
          <t xml:space="preserve">The monthly salary of the PM is 12,000 Afghani. </t>
        </r>
      </text>
    </comment>
    <comment ref="J8" authorId="0" shapeId="0" xr:uid="{0F2B4E68-A29B-4B1F-8393-89F5FE1C6792}">
      <text>
        <r>
          <rPr>
            <sz val="9"/>
            <color indexed="81"/>
            <rFont val="Tahoma"/>
            <family val="2"/>
          </rPr>
          <t>Total cost (in local currency) = Quantity * Unit price (in local currency)</t>
        </r>
      </text>
    </comment>
    <comment ref="K8" authorId="0" shapeId="0" xr:uid="{E9F6747F-4B31-44E8-85BA-3A49C55D96B2}">
      <text>
        <r>
          <rPr>
            <sz val="9"/>
            <color indexed="81"/>
            <rFont val="Tahoma"/>
            <family val="2"/>
          </rPr>
          <t>Total cost (in U.S. dollars) = Total cost (in local currency) / Currency exchange rate</t>
        </r>
      </text>
    </comment>
    <comment ref="N8" authorId="0" shapeId="0" xr:uid="{63F1757F-907F-44B3-B3A1-ED8EEF352AFB}">
      <text>
        <r>
          <rPr>
            <sz val="9"/>
            <color indexed="81"/>
            <rFont val="Tahoma"/>
            <family val="2"/>
          </rPr>
          <t>The roles and responsibilities of PM indicate that students in the two treatment groups would benefit from her work equally, so we split her time between treatment 1 and treatment 2 based on the number of students served. 
% of cost devoted to Treatment Group 1 = Number of treated students in Treatment Group 1 / (number of treated students in Treatment Group 1 + number of treated students in Treatment Group 2)</t>
        </r>
      </text>
    </comment>
    <comment ref="O8" authorId="0" shapeId="0" xr:uid="{B6EB54A6-5786-4609-B384-BC1965048187}">
      <text>
        <r>
          <rPr>
            <sz val="9"/>
            <color indexed="81"/>
            <rFont val="Tahoma"/>
            <family val="2"/>
          </rPr>
          <t xml:space="preserve">% of cost devoted to Treatment Group 2 = Number of treated students in Treatment Group 2 / (Number of treated students in Treatment Group 1 + number of treated students in Treatment Group 2)
</t>
        </r>
      </text>
    </comment>
    <comment ref="S8" authorId="0" shapeId="0" xr:uid="{38362EFA-2637-4990-8D50-D99CA0B710AF}">
      <text>
        <r>
          <rPr>
            <sz val="9"/>
            <color indexed="81"/>
            <rFont val="Tahoma"/>
            <family val="2"/>
          </rPr>
          <t>Cost of Treatment 1 = Total cost of this ingredient * % of this cost devoted to Treatment Group 1</t>
        </r>
      </text>
    </comment>
    <comment ref="T8" authorId="0" shapeId="0" xr:uid="{FA339E1E-A3D3-4F61-BF24-E8BD7EFA8BE2}">
      <text>
        <r>
          <rPr>
            <sz val="9"/>
            <color indexed="81"/>
            <rFont val="Tahoma"/>
            <family val="2"/>
          </rPr>
          <t>Cost of Treatment 2 = Total cost of this ingredient * % of this cost devoted to Treatment Group 2</t>
        </r>
      </text>
    </comment>
    <comment ref="N10" authorId="0" shapeId="0" xr:uid="{33AC1FF7-EA80-4CDA-A6C0-A0098E0BB869}">
      <text>
        <r>
          <rPr>
            <sz val="9"/>
            <color indexed="81"/>
            <rFont val="Tahoma"/>
            <family val="2"/>
          </rPr>
          <t>The research team allocated technicians’ time based on the number of SMS messages that each treatment group received, since students who received messages twice a week should bear more cost than those who received messages once a week. 
% of cost devoted to Treatment Group 1 = (Number of treated students in Treatment Group 1 * number of SMS messages/week for Treatment 1 * number of weeks) / (Number of treated students in Treatment Group 1 * number of SMS messages/week for Treatment 1* number of weeks + Number of treated students in Treatment Group 2 * number of SMS messages/week for Treatment 2 * number of weeks)</t>
        </r>
      </text>
    </comment>
    <comment ref="O10" authorId="0" shapeId="0" xr:uid="{0A3CE7D4-7BE8-4F66-9F07-E2A1B664A694}">
      <text>
        <r>
          <rPr>
            <sz val="9"/>
            <color indexed="81"/>
            <rFont val="Tahoma"/>
            <family val="2"/>
          </rPr>
          <t>% of cost devoted to Treatment Group 2 = (Number of treated students in Treatment Group 2 * number of SMS messages/week for Treatment 2 * number of weeks) / (Number of treated students in Treatment Group 1 * number of SMS messages/week for Treatment 1* number of weeks + Number of treated students in Treatment Group 2 * number of SMS messages/week for Treatment 2 * number of weeks)</t>
        </r>
      </text>
    </comment>
    <comment ref="I13" authorId="0" shapeId="0" xr:uid="{52A64FF7-05C5-464E-B1B6-460AF4D656F2}">
      <text>
        <r>
          <rPr>
            <sz val="9"/>
            <color indexed="81"/>
            <rFont val="Tahoma"/>
            <family val="2"/>
          </rPr>
          <t xml:space="preserve">The research team originally planned to elicit information on parents' income through the phone survey. However, they found that parents were very reluctant to answer this question in the pilot, so they decided to use the minimum wage in this region to impute parents' opportunity cost. </t>
        </r>
      </text>
    </comment>
  </commentList>
</comments>
</file>

<file path=xl/sharedStrings.xml><?xml version="1.0" encoding="utf-8"?>
<sst xmlns="http://schemas.openxmlformats.org/spreadsheetml/2006/main" count="15488" uniqueCount="891">
  <si>
    <t>Developed by the Strategic Impact Evaluation Fund (SIEF) team, the World Bank</t>
  </si>
  <si>
    <t>Instructions</t>
  </si>
  <si>
    <t xml:space="preserve">1. Purpose </t>
  </si>
  <si>
    <t>2. Before you start</t>
  </si>
  <si>
    <t>Capturing cost data</t>
  </si>
  <si>
    <t>Capturing cost data: a first-mile problem</t>
  </si>
  <si>
    <t>Ingredient</t>
  </si>
  <si>
    <t>Unit</t>
  </si>
  <si>
    <t>Setup</t>
  </si>
  <si>
    <t>Legend</t>
  </si>
  <si>
    <t>Input</t>
  </si>
  <si>
    <t>Required inputs are bolded</t>
  </si>
  <si>
    <t>Treatment 1</t>
  </si>
  <si>
    <t>Treatment 2</t>
  </si>
  <si>
    <t>Treatment 3</t>
  </si>
  <si>
    <t>Treatment 4</t>
  </si>
  <si>
    <t>Control group</t>
  </si>
  <si>
    <t>What interventions each will receive</t>
  </si>
  <si>
    <t>1. Country</t>
  </si>
  <si>
    <t>2. Program name</t>
  </si>
  <si>
    <t>4. Impact evaluation (Describe the evaluation's experimental groups)</t>
  </si>
  <si>
    <t>3. Age of targeted children</t>
  </si>
  <si>
    <t>5. Year of implementation</t>
  </si>
  <si>
    <t>Start from</t>
  </si>
  <si>
    <t>End at</t>
  </si>
  <si>
    <t>Month</t>
  </si>
  <si>
    <t>Date</t>
  </si>
  <si>
    <t>Year</t>
  </si>
  <si>
    <t>6. Base currency</t>
  </si>
  <si>
    <t>7. Year in which cost is expressed</t>
  </si>
  <si>
    <t>8. Discount rate (not needed for one-year intervention)</t>
  </si>
  <si>
    <t xml:space="preserve">9. Effectiveness </t>
  </si>
  <si>
    <t>Outcome 1</t>
  </si>
  <si>
    <t>Effect size</t>
  </si>
  <si>
    <t>Sig or not</t>
  </si>
  <si>
    <t>Outcome 2</t>
  </si>
  <si>
    <t>Outcome 3</t>
  </si>
  <si>
    <t>Information to collect</t>
  </si>
  <si>
    <t>Number of staff in this category</t>
  </si>
  <si>
    <t>Monthly/annual salary</t>
  </si>
  <si>
    <t>% of time devoted to the implementation of this intervention</t>
  </si>
  <si>
    <t>FTE</t>
  </si>
  <si>
    <t>%</t>
  </si>
  <si>
    <t>Local currency</t>
  </si>
  <si>
    <t>Once, at baseline</t>
  </si>
  <si>
    <t>Once, at endline</t>
  </si>
  <si>
    <t>Once, either at baseline or endline</t>
  </si>
  <si>
    <t>Annually</t>
  </si>
  <si>
    <t>Quarterly</t>
  </si>
  <si>
    <t>Biannually</t>
  </si>
  <si>
    <t>Monthly</t>
  </si>
  <si>
    <t>Bi-weekly</t>
  </si>
  <si>
    <t>Weekly</t>
  </si>
  <si>
    <t>Daily</t>
  </si>
  <si>
    <t>Interview</t>
  </si>
  <si>
    <t>Interview/budget</t>
  </si>
  <si>
    <t>Suggested frequency</t>
  </si>
  <si>
    <t>Suggested data source</t>
  </si>
  <si>
    <t>Resource category</t>
  </si>
  <si>
    <t>Budget/salary scale</t>
  </si>
  <si>
    <t>Timesheet/interview</t>
  </si>
  <si>
    <t>Content development</t>
  </si>
  <si>
    <t># of children</t>
  </si>
  <si>
    <t>Budget/financial report</t>
  </si>
  <si>
    <t>MoE staff time (if applicable)</t>
  </si>
  <si>
    <t>Teachers (if applicable)</t>
  </si>
  <si>
    <t>Total cost of the service</t>
  </si>
  <si>
    <t>Service delivery</t>
  </si>
  <si>
    <t>Number of messages/voice calls sent for each treatment arm</t>
  </si>
  <si>
    <t>Community mobilizers (if applicable)</t>
  </si>
  <si>
    <t># of messages/voice calls</t>
  </si>
  <si>
    <t>Internal tracking system</t>
  </si>
  <si>
    <t>Financial report</t>
  </si>
  <si>
    <t>Compensation per teacher or compensation per phone call</t>
  </si>
  <si>
    <t>Financial report/internal tracking system</t>
  </si>
  <si>
    <t>Compensation for households to use internet (if applicable)</t>
  </si>
  <si>
    <t>Compensation per household</t>
  </si>
  <si>
    <t>Number of household receiving the compensation in each treatment arm</t>
  </si>
  <si>
    <t># of households</t>
  </si>
  <si>
    <t xml:space="preserve">Number of days devoted to the implementation of this intervention per community mobilizer, including training, home visits and commute.  </t>
  </si>
  <si>
    <t>Daily rate</t>
  </si>
  <si>
    <t>Transportation compensation per social mobilizer per trip or total transportation cost</t>
  </si>
  <si>
    <t>Outcome 4</t>
  </si>
  <si>
    <t>Number of round trips conducted for each treatment arm</t>
  </si>
  <si>
    <t># of round trips</t>
  </si>
  <si>
    <t># of hours</t>
  </si>
  <si>
    <t>Phone survey</t>
  </si>
  <si>
    <t>Time of engagement</t>
  </si>
  <si>
    <t>Monthly salary of the caregiver</t>
  </si>
  <si>
    <t>Program manager(s)</t>
  </si>
  <si>
    <t>Number of staff in each treatment arm</t>
  </si>
  <si>
    <t>Will the content be reused in the future? If so, how many more children can benefit from it?</t>
  </si>
  <si>
    <t>Budget/Financial report</t>
  </si>
  <si>
    <t># of teachers or # of phone calls</t>
  </si>
  <si>
    <t>Transportation cost for community mobilizers (if applicable)</t>
  </si>
  <si>
    <t>Roles and responsibilities</t>
  </si>
  <si>
    <t>SIEF Mega Costing Model for Nudge or Information Interventions 
Using SMS or Recorded Messages</t>
  </si>
  <si>
    <r>
      <rPr>
        <b/>
        <sz val="11"/>
        <color theme="1"/>
        <rFont val="Calibri"/>
        <family val="2"/>
        <scheme val="minor"/>
      </rPr>
      <t xml:space="preserve">1) Take stock of project budgets for all financing streams. 
</t>
    </r>
    <r>
      <rPr>
        <sz val="11"/>
        <color theme="1"/>
        <rFont val="Calibri"/>
        <family val="2"/>
        <scheme val="minor"/>
      </rPr>
      <t xml:space="preserve">Budgets are an important yet insufficient source of information for cost estimation. A budget is similar to a monthly shopping list. It might include clothes, food, and any items that are needed for daily life. However, a cost model is more similar to a recipe for a specific dish and includes more than what would be on a shopping list, like cooking time and temperature, quantities of ingredients for specific dishes, or the number of people the recipe is meant to serve. Similarly, costing an intervention is not an accounting exercise for an organization or funding stream. Rather it is a detailed (disaggregated) listing and valuing of all resources and efforts required to make a specific thing - the intervention - happen. </t>
    </r>
  </si>
  <si>
    <r>
      <rPr>
        <b/>
        <sz val="11"/>
        <color theme="1"/>
        <rFont val="Calibri"/>
        <family val="2"/>
        <scheme val="minor"/>
      </rPr>
      <t xml:space="preserve">2) Identify what activities constitute the incremental cost of the intervention that needs to be cost out. </t>
    </r>
    <r>
      <rPr>
        <sz val="11"/>
        <color theme="1"/>
        <rFont val="Calibri"/>
        <family val="2"/>
        <scheme val="minor"/>
      </rPr>
      <t xml:space="preserve">
If the intervention is an add-on to business-as-usual that the control group receives, you will only need to cost out the intervention itself. Take a nudge intervention for a remote learning platform as an example. The nudge intervention is an add-on to the remote learning platform to which children in both the treatment group and the control group will have access. Therefore, there is no need to collect cost data on the development and the maintenance of the remote learning platform. The main efforts of data collection should be put on specifying the resources that are required to implement the nudge intervention. 
If the intervention is a replacement of business-as-usual that the control group receives, you will need to cost out the services received by both the treatment group and the control group in order to calculate the incremental cost of the treatment. In some cases, it would be difficult to leave the children in the control group unattended due to ethical concerns; hence, instead of the intervention of interest, the control group would receive some supplementary services. In this situation, you will need to track the resources utilized by both the treatment group and the control group. 
Note that only the resources required to implement the intervention should be accounted for. Resources that contribute to the evaluation of the intervention are not considered as the cost of the intervention. </t>
    </r>
  </si>
  <si>
    <t xml:space="preserve">For more information on cost data collection, please refer to a policy brief and two blogs developed by SIEF. </t>
  </si>
  <si>
    <t>How much do our impacts cost?</t>
  </si>
  <si>
    <t xml:space="preserve"> </t>
  </si>
  <si>
    <t>Personnel involved in implementation</t>
  </si>
  <si>
    <t>N/A</t>
  </si>
  <si>
    <t>Field coordinator's time devoted to the implementation of the intervention (if applicable)</t>
  </si>
  <si>
    <t>Any compensation for teachers to conduct phone instructions, e.g., data plan (if applicable)</t>
  </si>
  <si>
    <t>Number of teachers receiving the compensation in each treatment arm or number of phone calls conducted in each treatment arm</t>
  </si>
  <si>
    <t>License fee to use an existing curriculum (if applicable)</t>
  </si>
  <si>
    <t>Digital cash transfer (if applicable)</t>
  </si>
  <si>
    <t>Size of the cash transfer</t>
  </si>
  <si>
    <t># of households receiving the cash transfer</t>
  </si>
  <si>
    <t>Internal tracking system/phone interview</t>
  </si>
  <si>
    <t>Service cost for transferring the money</t>
  </si>
  <si>
    <t>Staff time spent on designing, testing and revising the content of the SMS messages/recorded messages/phone instructions/radio skits</t>
  </si>
  <si>
    <t>Interview/phone survey</t>
  </si>
  <si>
    <t>Radio theater skits (if applicable)</t>
  </si>
  <si>
    <t># of households benefiting from the radio skits</t>
  </si>
  <si>
    <r>
      <t xml:space="preserve">3) Identify who on project team knows about scope and use of each budget line. 
</t>
    </r>
    <r>
      <rPr>
        <sz val="11"/>
        <color theme="1"/>
        <rFont val="Calibri"/>
        <family val="2"/>
        <scheme val="minor"/>
      </rPr>
      <t xml:space="preserve">Since the budgets from all financing streams only provide a rough picture on the planning of the implementation, it is essential to identify project team members who know the scope and use of each budget line and schedule interviews with them to understand how the intervention is actually implemented. If possible, we strongly recommend you interview these project members before the intervention starts and right after the intervention ends. The first round of interviews aims to help you get feedback on the ingredient list that you drafted based on the budgets and the program design, create buy-in among the implementation team about the importance of conducting a cost analysis, and familiarize them with the instruments of cost data collection, e.g., how to fill out the timesheet to report their time allocation. The second round of interviews at the endline will help you finalize the ingredient list and fill any information gap left for the cost analysis. </t>
    </r>
  </si>
  <si>
    <t>License fee</t>
  </si>
  <si>
    <t>SMS/WhatsApp messages/recorded messages rollout</t>
  </si>
  <si>
    <t xml:space="preserve">Phone survey. 
If it is not possible to collect the monthly salary of the caregivers through phone survey, you may check the national or regional labor market statistics and impute the caregivers' salary using the reported minimum or average wage. </t>
  </si>
  <si>
    <t>Quantity</t>
  </si>
  <si>
    <t>Price</t>
  </si>
  <si>
    <t>Cost</t>
  </si>
  <si>
    <t>Distribution of the cost across the arms (sum is 1)</t>
  </si>
  <si>
    <t>Name of ingredient</t>
  </si>
  <si>
    <t>Time period</t>
  </si>
  <si>
    <t>Description</t>
  </si>
  <si>
    <t>Source of the Quantity</t>
  </si>
  <si>
    <t>Source of the Unit Price</t>
  </si>
  <si>
    <t>Start-up/recurrent</t>
  </si>
  <si>
    <t>Cost borne by which agency</t>
  </si>
  <si>
    <t>Control</t>
  </si>
  <si>
    <t>Month 1</t>
  </si>
  <si>
    <t>[Describe the roles and responsibilities]</t>
  </si>
  <si>
    <t>FTE/month</t>
  </si>
  <si>
    <t>Month 2</t>
  </si>
  <si>
    <t>Month 3</t>
  </si>
  <si>
    <t>Month 4</t>
  </si>
  <si>
    <t>Month 5</t>
  </si>
  <si>
    <t>Month 6</t>
  </si>
  <si>
    <t>Support team (please disaggregate based on your needs, e.g., technicians, etc.)</t>
  </si>
  <si>
    <t>Field coordinator's time devoted to implementation (if applicable)</t>
  </si>
  <si>
    <t>Staff time spent on designing, testing and revising the content of the SMS messages/voice calls/phone instructions (if it has not been covered yet)</t>
  </si>
  <si>
    <t xml:space="preserve">License fee to use an existing curriculum </t>
  </si>
  <si>
    <t>Whole intervention</t>
  </si>
  <si>
    <t>Consumer price index (2010 = 100)</t>
  </si>
  <si>
    <t>Country Name</t>
  </si>
  <si>
    <t>Country Code</t>
  </si>
  <si>
    <t>1960 [YR1960]</t>
  </si>
  <si>
    <t>1961 [YR1961]</t>
  </si>
  <si>
    <t>1962 [YR1962]</t>
  </si>
  <si>
    <t>1963 [YR1963]</t>
  </si>
  <si>
    <t>1964 [YR1964]</t>
  </si>
  <si>
    <t>1965 [YR1965]</t>
  </si>
  <si>
    <t>1966 [YR1966]</t>
  </si>
  <si>
    <t>1967 [YR1967]</t>
  </si>
  <si>
    <t>1968 [YR1968]</t>
  </si>
  <si>
    <t>1969 [YR1969]</t>
  </si>
  <si>
    <t>1970 [YR1970]</t>
  </si>
  <si>
    <t>1971 [YR1971]</t>
  </si>
  <si>
    <t>1972 [YR1972]</t>
  </si>
  <si>
    <t>1973 [YR1973]</t>
  </si>
  <si>
    <t>1974 [YR1974]</t>
  </si>
  <si>
    <t>1975 [YR1975]</t>
  </si>
  <si>
    <t>1976 [YR1976]</t>
  </si>
  <si>
    <t>1977 [YR1977]</t>
  </si>
  <si>
    <t>1978 [YR1978]</t>
  </si>
  <si>
    <t>1979 [YR1979]</t>
  </si>
  <si>
    <t>1980 [YR1980]</t>
  </si>
  <si>
    <t>1981 [YR1981]</t>
  </si>
  <si>
    <t>1982 [YR1982]</t>
  </si>
  <si>
    <t>1983 [YR1983]</t>
  </si>
  <si>
    <t>1984 [YR1984]</t>
  </si>
  <si>
    <t>1985 [YR1985]</t>
  </si>
  <si>
    <t>1986 [YR1986]</t>
  </si>
  <si>
    <t>1987 [YR1987]</t>
  </si>
  <si>
    <t>1988 [YR1988]</t>
  </si>
  <si>
    <t>1989 [YR1989]</t>
  </si>
  <si>
    <t>1990 [YR1990]</t>
  </si>
  <si>
    <t>1991 [YR1991]</t>
  </si>
  <si>
    <t>1992 [YR1992]</t>
  </si>
  <si>
    <t>1993 [YR1993]</t>
  </si>
  <si>
    <t>1994 [YR1994]</t>
  </si>
  <si>
    <t>1995 [YR1995]</t>
  </si>
  <si>
    <t>1996 [YR1996]</t>
  </si>
  <si>
    <t>1997 [YR1997]</t>
  </si>
  <si>
    <t>1998 [YR1998]</t>
  </si>
  <si>
    <t>1999 [YR1999]</t>
  </si>
  <si>
    <t>2000 [YR2000]</t>
  </si>
  <si>
    <t>2001 [YR2001]</t>
  </si>
  <si>
    <t>2002 [YR2002]</t>
  </si>
  <si>
    <t>2003 [YR2003]</t>
  </si>
  <si>
    <t>2004 [YR2004]</t>
  </si>
  <si>
    <t>2005 [YR2005]</t>
  </si>
  <si>
    <t>2006 [YR2006]</t>
  </si>
  <si>
    <t>2007 [YR2007]</t>
  </si>
  <si>
    <t>2008 [YR2008]</t>
  </si>
  <si>
    <t>2009 [YR2009]</t>
  </si>
  <si>
    <t>2010 [YR2010]</t>
  </si>
  <si>
    <t>2011 [YR2011]</t>
  </si>
  <si>
    <t>2012 [YR2012]</t>
  </si>
  <si>
    <t>2013 [YR2013]</t>
  </si>
  <si>
    <t>2014 [YR2014]</t>
  </si>
  <si>
    <t>2015 [YR2015]</t>
  </si>
  <si>
    <t>2016 [YR2016]</t>
  </si>
  <si>
    <t>2017 [YR2017]</t>
  </si>
  <si>
    <t>2018 [YR2018]</t>
  </si>
  <si>
    <t>2019 [YR2019]</t>
  </si>
  <si>
    <t>Afghanistan</t>
  </si>
  <si>
    <t>AFG</t>
  </si>
  <si>
    <t>..</t>
  </si>
  <si>
    <t>Albania</t>
  </si>
  <si>
    <t>ALB</t>
  </si>
  <si>
    <t>Algeria</t>
  </si>
  <si>
    <t>DZA</t>
  </si>
  <si>
    <t>American Samoa</t>
  </si>
  <si>
    <t>ASM</t>
  </si>
  <si>
    <t>Andorra</t>
  </si>
  <si>
    <t>AND</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</si>
  <si>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</si>
  <si>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</si>
  <si>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</si>
  <si>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</si>
  <si>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</si>
  <si>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</si>
  <si>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</si>
  <si>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</si>
  <si>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</si>
  <si>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</si>
  <si>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</si>
  <si>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</si>
  <si>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</si>
  <si>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</si>
  <si>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</si>
  <si>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</si>
  <si>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</si>
  <si>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</si>
  <si>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</si>
  <si>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</si>
  <si>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</si>
  <si>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</si>
  <si>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</si>
  <si>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</si>
  <si>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</si>
  <si>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</si>
  <si>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</si>
  <si>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</si>
  <si>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</si>
  <si>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</si>
  <si>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</si>
  <si>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</si>
  <si>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</si>
  <si>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</si>
  <si>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</si>
  <si>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</si>
  <si>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</si>
  <si>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</si>
  <si>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</si>
  <si>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</si>
  <si>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</si>
  <si>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</si>
  <si>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</si>
  <si>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</si>
  <si>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British Virgin Islands</t>
  </si>
  <si>
    <t>VGB</t>
  </si>
  <si>
    <t>Brunei Darussalam</t>
  </si>
  <si>
    <t>BRN</t>
  </si>
  <si>
    <t>Bulgaria</t>
  </si>
  <si>
    <t>BGR</t>
  </si>
  <si>
    <t>Burkina Faso</t>
  </si>
  <si>
    <t>BFA</t>
  </si>
  <si>
    <t>Burundi</t>
  </si>
  <si>
    <t>BDI</t>
  </si>
  <si>
    <t>Cabo Verde</t>
  </si>
  <si>
    <t>CPV</t>
  </si>
  <si>
    <t>Cambodia</t>
  </si>
  <si>
    <t>KHM</t>
  </si>
  <si>
    <t>Cameroon</t>
  </si>
  <si>
    <t>CMR</t>
  </si>
  <si>
    <t>Canada</t>
  </si>
  <si>
    <t>CAN</t>
  </si>
  <si>
    <t>Cayman Islands</t>
  </si>
  <si>
    <t>CYM</t>
  </si>
  <si>
    <t>Central African Republic</t>
  </si>
  <si>
    <t>CAF</t>
  </si>
  <si>
    <t>Chad</t>
  </si>
  <si>
    <t>TCD</t>
  </si>
  <si>
    <t>Channel Islands</t>
  </si>
  <si>
    <t>CHI</t>
  </si>
  <si>
    <t>Chile</t>
  </si>
  <si>
    <t>CHL</t>
  </si>
  <si>
    <t>China</t>
  </si>
  <si>
    <t>CHN</t>
  </si>
  <si>
    <t>Colombia</t>
  </si>
  <si>
    <t>COL</t>
  </si>
  <si>
    <t>Comoros</t>
  </si>
  <si>
    <t>COM</t>
  </si>
  <si>
    <t>Congo, Dem. Rep.</t>
  </si>
  <si>
    <t>COD</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</si>
  <si>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</si>
  <si>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</si>
  <si>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</si>
  <si>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</si>
  <si>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</si>
  <si>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</si>
  <si>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</si>
  <si>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</si>
  <si>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</si>
  <si>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</si>
  <si>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</si>
  <si>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</si>
  <si>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</si>
  <si>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</si>
  <si>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</si>
  <si>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</si>
  <si>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</si>
  <si>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</si>
  <si>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</si>
  <si>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</si>
  <si>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</si>
  <si>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</si>
  <si>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Dominican Republic</t>
  </si>
  <si>
    <t>DOM</t>
  </si>
  <si>
    <t>Ecuador</t>
  </si>
  <si>
    <t>ECU</t>
  </si>
  <si>
    <t>Egypt, Arab Rep.</t>
  </si>
  <si>
    <t>EGY</t>
  </si>
  <si>
    <t>El Salvador</t>
  </si>
  <si>
    <t>SLV</t>
  </si>
  <si>
    <t>Equatorial Guinea</t>
  </si>
  <si>
    <t>GNQ</t>
  </si>
  <si>
    <t>Eritrea</t>
  </si>
  <si>
    <t>ERI</t>
  </si>
  <si>
    <t>Estonia</t>
  </si>
  <si>
    <t>EST</t>
  </si>
  <si>
    <t>Eswatini</t>
  </si>
  <si>
    <t>SWZ</t>
  </si>
  <si>
    <t>Ethiopia</t>
  </si>
  <si>
    <t>ETH</t>
  </si>
  <si>
    <t>Faroe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</si>
  <si>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</si>
  <si>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</si>
  <si>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</si>
  <si>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</si>
  <si>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</si>
  <si>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</si>
  <si>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</si>
  <si>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</si>
  <si>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</si>
  <si>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</si>
  <si>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</si>
  <si>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</si>
  <si>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</si>
  <si>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</si>
  <si>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</si>
  <si>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</si>
  <si>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</si>
  <si>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</si>
  <si>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</si>
  <si>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Gibraltar</t>
  </si>
  <si>
    <t>GIB</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</si>
  <si>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</si>
  <si>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</si>
  <si>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</si>
  <si>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</si>
  <si>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</si>
  <si>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</si>
  <si>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</si>
  <si>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</si>
  <si>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</si>
  <si>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</si>
  <si>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</si>
  <si>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</si>
  <si>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</si>
  <si>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</si>
  <si>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</si>
  <si>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</si>
  <si>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</si>
  <si>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</si>
  <si>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</si>
  <si>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</si>
  <si>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</si>
  <si>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</si>
  <si>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</si>
  <si>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</si>
  <si>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</si>
  <si>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</si>
  <si>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India</t>
  </si>
  <si>
    <t>IND</t>
  </si>
  <si>
    <t>Indonesia</t>
  </si>
  <si>
    <t>IDN</t>
  </si>
  <si>
    <t>Iran, Islamic Rep.</t>
  </si>
  <si>
    <t>IRN</t>
  </si>
  <si>
    <t>Iraq</t>
  </si>
  <si>
    <t>IRQ</t>
  </si>
  <si>
    <t>Ireland</t>
  </si>
  <si>
    <t>IRL</t>
  </si>
  <si>
    <t>Isle of Man</t>
  </si>
  <si>
    <t>IMN</t>
  </si>
  <si>
    <t>Israel</t>
  </si>
  <si>
    <t>ISR</t>
  </si>
  <si>
    <t>Italy</t>
  </si>
  <si>
    <t>ITA</t>
  </si>
  <si>
    <t>Jamaica</t>
  </si>
  <si>
    <t>JAM</t>
  </si>
  <si>
    <t>Japan</t>
  </si>
  <si>
    <t>JPN</t>
  </si>
  <si>
    <t>Jordan</t>
  </si>
  <si>
    <t>JOR</t>
  </si>
  <si>
    <t>Kazakhstan</t>
  </si>
  <si>
    <t>KAZ</t>
  </si>
  <si>
    <t>Kenya</t>
  </si>
  <si>
    <t>KEN</t>
  </si>
  <si>
    <t>Kiribati</t>
  </si>
  <si>
    <t>KIR</t>
  </si>
  <si>
    <t>Korea, Dem. People’s Rep.</t>
  </si>
  <si>
    <t>PRK</t>
  </si>
  <si>
    <t>Korea, Rep.</t>
  </si>
  <si>
    <t>KOR</t>
  </si>
  <si>
    <t>Kosovo</t>
  </si>
  <si>
    <t>XKX</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</si>
  <si>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</si>
  <si>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</si>
  <si>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</si>
  <si>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</si>
  <si>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</si>
  <si>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</si>
  <si>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</si>
  <si>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</si>
  <si>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</si>
  <si>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</si>
  <si>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</si>
  <si>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</si>
  <si>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</si>
  <si>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</si>
  <si>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</si>
  <si>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</si>
  <si>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</si>
  <si>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</si>
  <si>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</si>
  <si>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</si>
  <si>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</si>
  <si>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</si>
  <si>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</si>
  <si>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</si>
  <si>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Madagascar</t>
  </si>
  <si>
    <t>MDG</t>
  </si>
  <si>
    <t>Malawi</t>
  </si>
  <si>
    <t>MWI</t>
  </si>
  <si>
    <t>Malaysia</t>
  </si>
  <si>
    <t>MYS</t>
  </si>
  <si>
    <t>Maldives</t>
  </si>
  <si>
    <t>MDV</t>
  </si>
  <si>
    <t>Mali</t>
  </si>
  <si>
    <t>MLI</t>
  </si>
  <si>
    <t>Malta</t>
  </si>
  <si>
    <t>MLT</t>
  </si>
  <si>
    <t>Marshall Islands</t>
  </si>
  <si>
    <t>MHL</t>
  </si>
  <si>
    <t>Mauritania</t>
  </si>
  <si>
    <t>MRT</t>
  </si>
  <si>
    <t>Mauritius</t>
  </si>
  <si>
    <t>MUS</t>
  </si>
  <si>
    <t>Mexico</t>
  </si>
  <si>
    <t>MEX</t>
  </si>
  <si>
    <t>Micronesia, Fed. Sts.</t>
  </si>
  <si>
    <t>FSM</t>
  </si>
  <si>
    <t>Moldova</t>
  </si>
  <si>
    <t>MDA</t>
  </si>
  <si>
    <t>Monaco</t>
  </si>
  <si>
    <t>MCO</t>
  </si>
  <si>
    <t>Mongolia</t>
  </si>
  <si>
    <t>MNG</t>
  </si>
  <si>
    <t>Montenegro</t>
  </si>
  <si>
    <t>MNE</t>
  </si>
  <si>
    <t>Morocco</t>
  </si>
  <si>
    <t>MAR</t>
  </si>
  <si>
    <t>Mozambique</t>
  </si>
  <si>
    <t>MOZ</t>
  </si>
  <si>
    <t>Myanmar</t>
  </si>
  <si>
    <t>MMR</t>
  </si>
  <si>
    <t>Namibia</t>
  </si>
  <si>
    <t>NAM</t>
  </si>
  <si>
    <t>Nauru</t>
  </si>
  <si>
    <t>NRU</t>
  </si>
  <si>
    <t>Nepal</t>
  </si>
  <si>
    <t>NPL</t>
  </si>
  <si>
    <t>Netherlands</t>
  </si>
  <si>
    <t>NLD</t>
  </si>
  <si>
    <t>New Caledonia</t>
  </si>
  <si>
    <t>NCL</t>
  </si>
  <si>
    <t>New Zealand</t>
  </si>
  <si>
    <t>NZL</t>
  </si>
  <si>
    <t>Nicaragua</t>
  </si>
  <si>
    <t>NIC</t>
  </si>
  <si>
    <t>Niger</t>
  </si>
  <si>
    <t>NER</t>
  </si>
  <si>
    <t>Nigeria</t>
  </si>
  <si>
    <t>NGA</t>
  </si>
  <si>
    <t>North Macedonia</t>
  </si>
  <si>
    <t>MKD</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</si>
  <si>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</si>
  <si>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</si>
  <si>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</si>
  <si>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</si>
  <si>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</si>
  <si>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</si>
  <si>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</si>
  <si>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</si>
  <si>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</si>
  <si>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</si>
  <si>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</si>
  <si>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</si>
  <si>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</si>
  <si>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</si>
  <si>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</si>
  <si>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</si>
  <si>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</si>
  <si>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</si>
  <si>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</si>
  <si>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</si>
  <si>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</si>
  <si>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</si>
  <si>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</si>
  <si>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</si>
  <si>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</si>
  <si>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</si>
  <si>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</si>
  <si>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</si>
  <si>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</si>
  <si>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ROU</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</si>
  <si>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</si>
  <si>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</si>
  <si>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</si>
  <si>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</si>
  <si>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</si>
  <si>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</si>
  <si>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</si>
  <si>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</si>
  <si>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</si>
  <si>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</si>
  <si>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</si>
  <si>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</si>
  <si>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</si>
  <si>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</si>
  <si>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</si>
  <si>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</si>
  <si>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</si>
  <si>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</si>
  <si>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</si>
  <si>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</si>
  <si>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</si>
  <si>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</si>
  <si>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</si>
  <si>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</si>
  <si>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</si>
  <si>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</si>
  <si>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</si>
  <si>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</si>
  <si>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</si>
  <si>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</si>
  <si>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</si>
  <si>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</si>
  <si>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</si>
  <si>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</si>
  <si>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</si>
  <si>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</si>
  <si>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</si>
  <si>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</si>
  <si>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</si>
  <si>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</si>
  <si>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</si>
  <si>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</si>
  <si>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</si>
  <si>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</si>
  <si>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</si>
  <si>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</si>
  <si>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</si>
  <si>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</si>
  <si>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</si>
  <si>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</si>
  <si>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</si>
  <si>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</si>
  <si>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Sweden</t>
  </si>
  <si>
    <t>SWE</t>
  </si>
  <si>
    <t>Switzerland</t>
  </si>
  <si>
    <t>CHE</t>
  </si>
  <si>
    <t>Syrian Arab Republic</t>
  </si>
  <si>
    <t>SYR</t>
  </si>
  <si>
    <t>Tajikistan</t>
  </si>
  <si>
    <t>TJK</t>
  </si>
  <si>
    <t>Tanzania</t>
  </si>
  <si>
    <t>TZA</t>
  </si>
  <si>
    <t>Thailand</t>
  </si>
  <si>
    <t>THA</t>
  </si>
  <si>
    <t>Timor-Leste</t>
  </si>
  <si>
    <t>TLS</t>
  </si>
  <si>
    <t>Togo</t>
  </si>
  <si>
    <t>TGO</t>
  </si>
  <si>
    <t>Tonga</t>
  </si>
  <si>
    <t>TON</t>
  </si>
  <si>
    <t>Trinidad and Tobago</t>
  </si>
  <si>
    <t>TTO</t>
  </si>
  <si>
    <t>Tunisia</t>
  </si>
  <si>
    <t>TUN</t>
  </si>
  <si>
    <t>Turkey</t>
  </si>
  <si>
    <t>TUR</t>
  </si>
  <si>
    <t>Turkmenistan</t>
  </si>
  <si>
    <t>TKM</t>
  </si>
  <si>
    <t>Turks and Caicos Islands</t>
  </si>
  <si>
    <t>TCA</t>
  </si>
  <si>
    <t>Tuvalu</t>
  </si>
  <si>
    <t>TUV</t>
  </si>
  <si>
    <t>Uganda</t>
  </si>
  <si>
    <t>UGA</t>
  </si>
  <si>
    <t>Ukraine</t>
  </si>
  <si>
    <t>UKR</t>
  </si>
  <si>
    <t>United Arab Emirates</t>
  </si>
  <si>
    <t>ARE</t>
  </si>
  <si>
    <t>United Kingdom</t>
  </si>
  <si>
    <t>GBR</t>
  </si>
  <si>
    <t>United States</t>
  </si>
  <si>
    <t>USA</t>
  </si>
  <si>
    <t>Uruguay</t>
  </si>
  <si>
    <t>URY</t>
  </si>
  <si>
    <t>Uzbekistan</t>
  </si>
  <si>
    <t>UZB</t>
  </si>
  <si>
    <t>Vanuatu</t>
  </si>
  <si>
    <t>VUT</t>
  </si>
  <si>
    <t>Venezuela, RB</t>
  </si>
  <si>
    <t>VEN</t>
  </si>
  <si>
    <t>Vietnam</t>
  </si>
  <si>
    <t>VNM</t>
  </si>
  <si>
    <t>Virgin Islands (U.S.)</t>
  </si>
  <si>
    <t>VIR</t>
  </si>
  <si>
    <t>West Bank and Gaza</t>
  </si>
  <si>
    <t>PSE</t>
  </si>
  <si>
    <t>Yemen, Rep.</t>
  </si>
  <si>
    <t>YEM</t>
  </si>
  <si>
    <t>Zambia</t>
  </si>
  <si>
    <t>ZMB</t>
  </si>
  <si>
    <t>Zimbabwe</t>
  </si>
  <si>
    <t>ZWE</t>
  </si>
  <si>
    <t>Arab World</t>
  </si>
  <si>
    <t>ARB</t>
  </si>
  <si>
    <t>Caribbean small states</t>
  </si>
  <si>
    <t>CSS</t>
  </si>
  <si>
    <t>Central Europe and the Baltics</t>
  </si>
  <si>
    <t>CEB</t>
  </si>
  <si>
    <t>Early-demographic dividend</t>
  </si>
  <si>
    <t>EAR</t>
  </si>
  <si>
    <t>East Asia &amp; Pacific</t>
  </si>
  <si>
    <t>EAS</t>
  </si>
  <si>
    <t>East Asia &amp; Pacific (excluding high income)</t>
  </si>
  <si>
    <t>EAP</t>
  </si>
  <si>
    <t>East Asia &amp; Pacific (IDA &amp; IBRD countries)</t>
  </si>
  <si>
    <t>TEA</t>
  </si>
  <si>
    <t>Euro area</t>
  </si>
  <si>
    <t>EMU</t>
  </si>
  <si>
    <t>Europe &amp; Central Asia</t>
  </si>
  <si>
    <t>ECS</t>
  </si>
  <si>
    <t>Europe &amp; Central Asia (excluding high income)</t>
  </si>
  <si>
    <t>ECA</t>
  </si>
  <si>
    <t>Europe &amp; Central Asia (IDA &amp; IBRD countries)</t>
  </si>
  <si>
    <t>TEC</t>
  </si>
  <si>
    <t>European Union</t>
  </si>
  <si>
    <t>EUU</t>
  </si>
  <si>
    <t>Fragile and conflict affected situations</t>
  </si>
  <si>
    <t>FCS</t>
  </si>
  <si>
    <t>Heavily indebted poor countries (HIPC)</t>
  </si>
  <si>
    <t>HPC</t>
  </si>
  <si>
    <t>High income</t>
  </si>
  <si>
    <t>HIC</t>
  </si>
  <si>
    <t>IBRD only</t>
  </si>
  <si>
    <t>IBD</t>
  </si>
  <si>
    <t>IDA &amp; IBRD total</t>
  </si>
  <si>
    <t>IBT</t>
  </si>
  <si>
    <t>IDA blend</t>
  </si>
  <si>
    <t>IDB</t>
  </si>
  <si>
    <t>IDA only</t>
  </si>
  <si>
    <t>IDX</t>
  </si>
  <si>
    <t>IDA total</t>
  </si>
  <si>
    <t>IDA</t>
  </si>
  <si>
    <t>Late-demographic dividend</t>
  </si>
  <si>
    <t>LTE</t>
  </si>
  <si>
    <t>Latin America &amp; Caribbean</t>
  </si>
  <si>
    <t>LCN</t>
  </si>
  <si>
    <t>Latin America &amp; Caribbean (excluding high income)</t>
  </si>
  <si>
    <t>LAC</t>
  </si>
  <si>
    <t>Latin America &amp; the Caribbean (IDA &amp; IBRD countries)</t>
  </si>
  <si>
    <t>TLA</t>
  </si>
  <si>
    <t>Least developed countries: UN classification</t>
  </si>
  <si>
    <t>LDC</t>
  </si>
  <si>
    <t>Low &amp; middle income</t>
  </si>
  <si>
    <t>LMY</t>
  </si>
  <si>
    <t>Low income</t>
  </si>
  <si>
    <t>LIC</t>
  </si>
  <si>
    <t>Lower middle income</t>
  </si>
  <si>
    <t>LMC</t>
  </si>
  <si>
    <t>Middle East &amp; North Africa</t>
  </si>
  <si>
    <t>MEA</t>
  </si>
  <si>
    <t>Middle East &amp; North Africa (excluding high income)</t>
  </si>
  <si>
    <t>MNA</t>
  </si>
  <si>
    <t>Middle East &amp; North Africa (IDA &amp; IBRD countries)</t>
  </si>
  <si>
    <t>TMN</t>
  </si>
  <si>
    <t>Middle income</t>
  </si>
  <si>
    <t>MIC</t>
  </si>
  <si>
    <t>North America</t>
  </si>
  <si>
    <t>NAC</t>
  </si>
  <si>
    <t>Not classified</t>
  </si>
  <si>
    <t>INX</t>
  </si>
  <si>
    <t>OECD members</t>
  </si>
  <si>
    <t>OED</t>
  </si>
  <si>
    <t>Other small states</t>
  </si>
  <si>
    <t>OSS</t>
  </si>
  <si>
    <t>Pacific island small states</t>
  </si>
  <si>
    <t>PSS</t>
  </si>
  <si>
    <t>Post-demographic dividend</t>
  </si>
  <si>
    <t>PST</t>
  </si>
  <si>
    <t>Pre-demographic dividend</t>
  </si>
  <si>
    <t>PRE</t>
  </si>
  <si>
    <t>Small states</t>
  </si>
  <si>
    <t>SST</t>
  </si>
  <si>
    <t>South Asia</t>
  </si>
  <si>
    <t>SAS</t>
  </si>
  <si>
    <t>South Asia (IDA &amp; IBRD)</t>
  </si>
  <si>
    <t>TSA</t>
  </si>
  <si>
    <t>Sub-Saharan Africa</t>
  </si>
  <si>
    <t>SSF</t>
  </si>
  <si>
    <t>Sub-Saharan Africa (excluding high income)</t>
  </si>
  <si>
    <t>SSA</t>
  </si>
  <si>
    <t>Sub-Saharan Africa (IDA &amp; IBRD countries)</t>
  </si>
  <si>
    <t>TSS</t>
  </si>
  <si>
    <t>Upper middle income</t>
  </si>
  <si>
    <t>UMC</t>
  </si>
  <si>
    <t>World</t>
  </si>
  <si>
    <t>WLD</t>
  </si>
  <si>
    <t>Data from database: World Development Indicators</t>
  </si>
  <si>
    <t>Last Updated: 05/28/2020</t>
  </si>
  <si>
    <t>FP.CPI.TOTL</t>
  </si>
  <si>
    <t>Code</t>
  </si>
  <si>
    <t>CC BY-4.0</t>
  </si>
  <si>
    <t>License Type</t>
  </si>
  <si>
    <t>Indicator Name</t>
  </si>
  <si>
    <t>Consumer price index reflects changes in the cost to the average consumer of acquiring a basket of goods and services that may be fixed or changed at specified intervals, such as yearly. The Laspeyres formula is generally used. Data are period averages.</t>
  </si>
  <si>
    <t>Long definition</t>
  </si>
  <si>
    <t>International Monetary Fund, International Financial Statistics and data files.</t>
  </si>
  <si>
    <t>Source</t>
  </si>
  <si>
    <t>Financial Sector: Exchange rates &amp; prices</t>
  </si>
  <si>
    <t>Topic</t>
  </si>
  <si>
    <t>Annual</t>
  </si>
  <si>
    <t>Periodicity</t>
  </si>
  <si>
    <t>Base Period</t>
  </si>
  <si>
    <t>Consumer price indexes are constructed explicitly, using surveys of the cost of a defined basket of consumer goods and services.</t>
  </si>
  <si>
    <t>Statistical concept and methodology</t>
  </si>
  <si>
    <t>A general and continuing increase in an economy’s price level is called inflation. The increase in the average prices of goods and services in the economy should be distinguished from a change in the relative prices of individual goods and services. Generally accompanying an overall increase in the price level is a change in the structure of relative prices, but it is only the average increase, not the relative price changes, that constitutes inflation. A commonly used measure of inflation is the consumer price index, which measures the prices of a representative basket of goods and services purchased by a typical household. The consumer price index is usually calculated on the basis of periodic surveys of consumer prices. Other price indices are derived implicitly from indexes of current and constant price series.</t>
  </si>
  <si>
    <t>Development relevance</t>
  </si>
  <si>
    <t>Consumer price indexes should be interpreted with caution. The definition of a household, the basket of goods, and the geographic (urban or rural) and income group coverage of consumer price surveys can vary widely by country. In addition, weights are derived from household expenditure surveys, which, for budgetary reasons, tend to be conducted infrequently in developing countries, impairing comparability over time. Although useful for measuring consumer price inflation within a country, consumer price indexes are of less value in comparing countries.</t>
  </si>
  <si>
    <t>Limitations and exceptions</t>
  </si>
  <si>
    <t>https://datacatalog.worldbank.org/public-licenses#cc-by</t>
  </si>
  <si>
    <t>License URL</t>
  </si>
  <si>
    <t>Official exchange rate (LCU per US$, period average)</t>
  </si>
  <si>
    <t>PA.NUS.FCRF</t>
  </si>
  <si>
    <t>Official exchange rate refers to the exchange rate determined by national authorities or to the rate determined in the legally sanctioned exchange market. It is calculated as an annual average based on monthly averages (local currency units relative to the U.S. dollar).</t>
  </si>
  <si>
    <t>International Monetary Fund, International Financial Statistics.</t>
  </si>
  <si>
    <t>The exchange rate is the price of one currency in terms of another. Official exchange rates and exchange rate arrangements are established by governments. Other exchange rates recognized by governments include market rates, which are determined largely by legal market forces, and for countries with multiple exchange arrangements, principal rates, secondary rates, and tertiary rates.</t>
  </si>
  <si>
    <t>In a market-based economy, household, producer, and government choices about resource allocation are influenced by relative prices, including the real exchange rate, real wages, real interest rates, and other prices in the economy. Relative prices also largely reflect these agents' choices. Thus relative prices convey vital information about the interaction of economic agents in an economy and with the rest of the world.</t>
  </si>
  <si>
    <t>Official or market exchange rates are often used to convert economic statistics in local currencies to a common currency in order to make comparisons across countries. Since market rates reflect at best the relative prices of tradable goods, the volume of goods and services that a U.S. dollar buys in the United States may not correspond to what a U.S. dollar converted to another country's currency at the official exchange rate would buy in that country, particularly when nontradable goods and services account for a significant share of a country's output. An alternative exchange rate - the purchasing power parity (PPP) conversion factor - is preferred because it reflects differences in price levels for both tradable and nontradable goods and services and therefore provides a more meaningful comparison of real output.</t>
  </si>
  <si>
    <t>SMS/WhatsApp messages/voice calls rollout</t>
  </si>
  <si>
    <t>Total Cost 
(in local currency)</t>
  </si>
  <si>
    <t>Total cost
(in U.S. dollars)</t>
  </si>
  <si>
    <t>Treatment 1
(%)</t>
  </si>
  <si>
    <t>Treatment 2
(%)</t>
  </si>
  <si>
    <t>Treatment 3
(%)</t>
  </si>
  <si>
    <t>Treatment 4
(%)</t>
  </si>
  <si>
    <t>Control
(%)</t>
  </si>
  <si>
    <t>Cost of the arms by ingredient</t>
  </si>
  <si>
    <t>Treatment 1
(in US$)</t>
  </si>
  <si>
    <t>Treatment 2
(in US$)</t>
  </si>
  <si>
    <t>Treatment 3
(in US$)</t>
  </si>
  <si>
    <t>Treatment 4
(in US$)</t>
  </si>
  <si>
    <t>Control
(in US$)</t>
  </si>
  <si>
    <t>Unit Price 
(in local currency)</t>
  </si>
  <si>
    <t>Results</t>
  </si>
  <si>
    <t>Table 1. Summary of total cost and average cost</t>
  </si>
  <si>
    <t>Total cost</t>
  </si>
  <si>
    <t>Average cost per targeted participant</t>
  </si>
  <si>
    <t>Average cost per treated participant</t>
  </si>
  <si>
    <r>
      <rPr>
        <b/>
        <sz val="11"/>
        <color theme="1"/>
        <rFont val="Calibri"/>
        <family val="2"/>
        <scheme val="minor"/>
      </rPr>
      <t>Instructions</t>
    </r>
    <r>
      <rPr>
        <sz val="11"/>
        <color theme="1"/>
        <rFont val="Calibri"/>
        <family val="2"/>
        <scheme val="minor"/>
      </rPr>
      <t xml:space="preserve">: 
1) When the total cost of the control group is non-zero, the incremental cost of each treatment arm is the difference between the cost of the treatment arm and the cost of the control group. 
2) Average cost per targeted participant is the ITT cost estimate, which should be paired with the ITT effectiveness estimate when calculating the cost-effectiveness ratio. Average cost per treated participate is the ToT cost estimate, which should be paired with the ToT effectiveness estimate when calculating the cost-effectiveness ratio. </t>
    </r>
  </si>
  <si>
    <t>Table 2. Cost-effectiveness ratio of treatment arms in improving [specify the outcome]</t>
  </si>
  <si>
    <t>Average treatment effect (ITT)</t>
  </si>
  <si>
    <t>Cost per targeted participant</t>
  </si>
  <si>
    <t>Cost-effectiveness ratio</t>
  </si>
  <si>
    <t>OR</t>
  </si>
  <si>
    <t>Cost per treated participant</t>
  </si>
  <si>
    <t>Average treatment effect (ToT)</t>
  </si>
  <si>
    <t>Figure 1. The distribution of cost and effectiveness of different treatment arms</t>
  </si>
  <si>
    <t xml:space="preserve">To print, set the margin to be "narrow" and set the page to be "landscape orientation". </t>
  </si>
  <si>
    <t>Output</t>
  </si>
  <si>
    <r>
      <rPr>
        <b/>
        <sz val="11"/>
        <color theme="1"/>
        <rFont val="Calibri"/>
        <family val="2"/>
        <scheme val="minor"/>
      </rPr>
      <t>Instructions</t>
    </r>
    <r>
      <rPr>
        <sz val="11"/>
        <color theme="1"/>
        <rFont val="Calibri"/>
        <family val="2"/>
        <scheme val="minor"/>
      </rPr>
      <t xml:space="preserve">: 
The figure shows the comparison of the treatment arms in effectiveness and cost. The x-axis is the average treatment effect (ITT) and the y-axis is the average cost per targeted participant, which is the difference between the cost of the treatment arm and the cost of the control group. If the average cost is negative, it indicates that the cost of the control group exceeds the cost of the treatment arm. 
</t>
    </r>
  </si>
  <si>
    <t>Interview questions</t>
  </si>
  <si>
    <t>How many staff are involved in this category/position?</t>
  </si>
  <si>
    <t>What are their roles and responsibilities in this intervention?</t>
  </si>
  <si>
    <t>How much of their time is devoted to the implementation of this intervention? (If the interviewee can not come up with the percentage, ask how many hours per week)</t>
  </si>
  <si>
    <t>Training of lead mothers</t>
  </si>
  <si>
    <t>Lead mothers' time to participate in the training</t>
  </si>
  <si>
    <t>Interview or internal tracking system</t>
  </si>
  <si>
    <t>Hourly wage of the lead mothers</t>
  </si>
  <si>
    <t>Phone survey or labor market statistics</t>
  </si>
  <si>
    <t>Trainers' hourly wage (if trainers' time has not been covered yet)</t>
  </si>
  <si>
    <t>Budget or salary scale</t>
  </si>
  <si>
    <t>Cost of the facilities, equipment and materials</t>
  </si>
  <si>
    <t>Budget or financial report</t>
  </si>
  <si>
    <t>Training of lead mothers (if applicable)</t>
  </si>
  <si>
    <t>Administrative overhead cost (if applicable)</t>
  </si>
  <si>
    <t>Number of days/hours of earnings loss</t>
  </si>
  <si>
    <t># of hours/days</t>
  </si>
  <si>
    <t>Daily/hourly wage</t>
  </si>
  <si>
    <t xml:space="preserve">Phone survey, or the minimum wage reported in the labor market statistics. </t>
  </si>
  <si>
    <t>Cost to distribute the internet compensation</t>
  </si>
  <si>
    <t>Support team (please disaggregate this category based on your needs, e.g., administration officers, monitoring specialists, staff coordinating with phone company, technicians, etc.)</t>
  </si>
  <si>
    <t>% of time devoted to the implementation of this intervention, including their training time</t>
  </si>
  <si>
    <t xml:space="preserve">How much income do you earn from wages and/or salaries in a normal work day? (If the interviewee is not willing to reveal their income, ask them to choose among several categories). </t>
  </si>
  <si>
    <t xml:space="preserve">How many lead mothers participated in the training?
What is the duration and frequency of training, e.g., number of hours per year? 
How much time did the lead mothers spend on commuting on average? </t>
  </si>
  <si>
    <t>Trainers' time to organize, prepare and conduct the training (if it has not been covered in the category of "personnel time" yet)</t>
  </si>
  <si>
    <t xml:space="preserve">Administrative overhead cost </t>
  </si>
  <si>
    <t>Other (if applicable)</t>
  </si>
  <si>
    <t>Without this intervention, would you have worked outside of the household to earn some salary? 
If so, how many hours would you have worked each week?</t>
  </si>
  <si>
    <t xml:space="preserve">How much income do you expect to earn from wages and/or salaries in a normal work day? (If the interviewee is not willing to reveal their income, ask them to choose among several categories).  </t>
  </si>
  <si>
    <t>Version 1.1</t>
  </si>
  <si>
    <t>Compensation for teachers to conduct phone instructions (if applicable)</t>
  </si>
  <si>
    <t>Earnings loss of the students induced by the program (if applicable)</t>
  </si>
  <si>
    <t>Additional time spent by parents (if applicable)</t>
  </si>
  <si>
    <t>Who served as the trainers? 
How many trainers were involved? 
How much time did each trainer spend on organizing, preparing and conducting the training?</t>
  </si>
  <si>
    <t>How much more time per week do you spend on engaging in your child's learning? (If the interviewee does not understand the question, ask how much time he/she spent on engaging in child learning before the implementation of the program and how much time he/she spends now)</t>
  </si>
  <si>
    <t>Additional time spent by parents on engaging in child learning (e.g., time to make toys following the phone messages on how mother/caregiver could interact with your child) OR additional time spent by parents on engaging in home visits</t>
  </si>
  <si>
    <t>Market price from the implementing agency</t>
  </si>
  <si>
    <t>Client input</t>
  </si>
  <si>
    <t>Earnings loss of the older students induced by the program (if applicable)</t>
  </si>
  <si>
    <t>6-12 years old</t>
  </si>
  <si>
    <t>SMS messages once a week</t>
  </si>
  <si>
    <t>SMS messages twice a week</t>
  </si>
  <si>
    <t>June</t>
  </si>
  <si>
    <t>July</t>
  </si>
  <si>
    <t>Afghan afghani</t>
  </si>
  <si>
    <t>Student achievement</t>
  </si>
  <si>
    <t>Sig</t>
  </si>
  <si>
    <t>Program manager (PM)</t>
  </si>
  <si>
    <t>1 person * 100% of her time (program setup &amp; monitoring)</t>
  </si>
  <si>
    <t>Timesheet</t>
  </si>
  <si>
    <t>Budget</t>
  </si>
  <si>
    <t>1 person * 90% of her time (monitoring)</t>
  </si>
  <si>
    <t>Technicians</t>
  </si>
  <si>
    <t>2 persons * 80% of their time 
(technical support)</t>
  </si>
  <si>
    <t>Month 1-2</t>
  </si>
  <si>
    <t>SMS messages rollout</t>
  </si>
  <si>
    <t xml:space="preserve">The program contracted with a local education technology company to push out the SMS messages. The total cost is 200,000 for all SMS messages.  </t>
  </si>
  <si>
    <t>Additional time spent by parents in T1</t>
  </si>
  <si>
    <t>Hour</t>
  </si>
  <si>
    <t>Minimum wage</t>
  </si>
  <si>
    <t>Additional time spent by parents in T2</t>
  </si>
  <si>
    <t>Table 2. Cost-effectiveness ratio of treatment arms in improving student achievement</t>
  </si>
  <si>
    <t>No SMS messages</t>
  </si>
  <si>
    <t xml:space="preserve">A nudge intervention using SMS messages </t>
  </si>
  <si>
    <t>Hypothetical Example</t>
  </si>
  <si>
    <t>Additional time spent by parents on engaging in child learning</t>
  </si>
  <si>
    <t xml:space="preserve">Plan A: Phone survey. 
Plan B: If it is not possible to collect the monthly salary of the caregivers through phone survey, you may check the national or regional labor market statistics and impute the caregivers' salary using the reported minimum or average wage. </t>
  </si>
  <si>
    <t>Recurrent</t>
  </si>
  <si>
    <t>Parents on average reported that they spent 15 minutes per week on interacting with their children. 
450 parents in T1 * 0.25 hours/week * 8 weeks</t>
  </si>
  <si>
    <t>Program funder</t>
  </si>
  <si>
    <t>Parents</t>
  </si>
  <si>
    <t xml:space="preserve">The results indicate that while treatment 2 is more costly than treatment 1, it is also more effective in improving student achievement. The comparison of the cost-effectiveness ratios shows that treatment 1 is more cost-effectiveness than treatment 2, as it costs less to achieve one unit of outcome than treatment 2. Policymakers may decide which intervention to adopt or scale up based on the comparison of the effectiveness, cost and cost-effectiveness ratio and the resources available. </t>
  </si>
  <si>
    <t xml:space="preserve">4. References </t>
  </si>
  <si>
    <t>5. Printing</t>
  </si>
  <si>
    <t>3. Structure of the template</t>
  </si>
  <si>
    <r>
      <rPr>
        <b/>
        <sz val="11"/>
        <color theme="1"/>
        <rFont val="Calibri"/>
        <family val="2"/>
        <scheme val="minor"/>
      </rPr>
      <t>Background</t>
    </r>
    <r>
      <rPr>
        <sz val="11"/>
        <color theme="1"/>
        <rFont val="Calibri"/>
        <family val="2"/>
        <scheme val="minor"/>
      </rPr>
      <t xml:space="preserve">
Afghanistan closed all education institutions on March 14, 2020 in an attempt to reduce the spread of COVID-19. In order to alleviate learning loss, the government announced that all lessons would be taught through television and radio in mid April. One important challenge of remote learning is the low take-up rate of the lessons. Parents and students may not be well-informed of the schedule of the televised or broadcast lessons. Given that approximately 90% of the Afghan household own one or more mobile phones, it might be helpful to send parents reminders of the class schedule using SMS messages to encourage their children to attend these lessons.  
</t>
    </r>
    <r>
      <rPr>
        <b/>
        <sz val="11"/>
        <color theme="1"/>
        <rFont val="Calibri"/>
        <family val="2"/>
        <scheme val="minor"/>
      </rPr>
      <t>Hypothetical evaluation</t>
    </r>
    <r>
      <rPr>
        <sz val="11"/>
        <color theme="1"/>
        <rFont val="Calibri"/>
        <family val="2"/>
        <scheme val="minor"/>
      </rPr>
      <t xml:space="preserve">
</t>
    </r>
    <r>
      <rPr>
        <b/>
        <sz val="11"/>
        <color theme="1"/>
        <rFont val="Calibri"/>
        <family val="2"/>
        <scheme val="minor"/>
      </rPr>
      <t>Suppose</t>
    </r>
    <r>
      <rPr>
        <sz val="11"/>
        <color theme="1"/>
        <rFont val="Calibri"/>
        <family val="2"/>
        <scheme val="minor"/>
      </rPr>
      <t xml:space="preserve"> a research team conducted an experiment to evaluate the impact of SMS reminders on the learning outcomes of children aged 6-12 years old. Among the 1,500 children that they recruited, they randomly assigned 500 children to receive SMS reminders once a week, 500 children to receive SMS reminders twice a week, and 500 children as the control group who did not receive any SMS messages. After two months, they found that children who received SMS reminders once a week scored 0.20 standard deviation higher on a cognitive assessment than those in the control group, which is statistically significant; and receiving SMS reminders twice a week increased student achievement significantly by 0.25 standard deviation. Please note that </t>
    </r>
    <r>
      <rPr>
        <b/>
        <sz val="11"/>
        <color theme="1"/>
        <rFont val="Calibri"/>
        <family val="2"/>
        <scheme val="minor"/>
      </rPr>
      <t>these results are suppositious</t>
    </r>
    <r>
      <rPr>
        <sz val="11"/>
        <color theme="1"/>
        <rFont val="Calibri"/>
        <family val="2"/>
        <scheme val="minor"/>
      </rPr>
      <t xml:space="preserve"> for the purpose of demonstrating how to use this template to cost out a nudge intervention. </t>
    </r>
  </si>
  <si>
    <t xml:space="preserve">Before the intervention was implemented, the research team reviewed the budget documents from all financing streams and identified a few key ingredients. They then interviewed the program manager to check whether the ingredient list was complete. They found that the program would contract with a local education technology company to push out the SMS messages. According to the budget, the total cost is 200,000 Afghani for all SMS messages. The program manager noted that she would be responsible for checking whether the phone numbers of the students are valid, coordinating with the local education technology company to process the contract and monitoring the implementation of the intervention. Meanwhile, two technicians would provide technical support, such as drafting and revising the SMS messages and tackling any technical issues. The research team finalized the ingredient list and the cost data collection plan based on information collected from the budgets and the interview (see below). Since the program manager and the technicians are also involved in other interventions, the research team asked them to fill out a timesheet to record the distribution of their time across the interventions. The research team also decided to add two more questions to the endline phone survey to elicit parents' involvement induced by the intervention and their monthly salary. </t>
  </si>
  <si>
    <t xml:space="preserve">The research team interviewed the program manager again at the end of the implementation to check whether the actual cost deviated from the planned budget. Based on the information collected through interviews, budgets and phone surveys, they filled out this spreadsheet to record the data and calculate the total cost.  </t>
  </si>
  <si>
    <t>Parents on average reported that they spent 20 minutes per week on interacting with their children. 
465 parents in T2 * 0.33 hours/week * 8 weeks</t>
  </si>
  <si>
    <t xml:space="preserve">How much income do you earn from wages and/or salaries in a normal work day? (If the interviewee is not willing to reveal their income, ask them to choose among several income levels, or ask about their occupation).  </t>
  </si>
  <si>
    <r>
      <t xml:space="preserve">Total cost
(in U.S. dollars)
</t>
    </r>
    <r>
      <rPr>
        <i/>
        <sz val="11"/>
        <rFont val="Calibri"/>
        <family val="2"/>
      </rPr>
      <t>Insert your formula</t>
    </r>
  </si>
  <si>
    <t xml:space="preserve">How much income do you earn from wages and/or salaries in a normal work day? (If the interviewee is not willing to reveal their income, ask them to choose among several income levels or ask about their occupation).  </t>
  </si>
  <si>
    <t>Cost Model</t>
  </si>
  <si>
    <t>Cost model</t>
  </si>
  <si>
    <t xml:space="preserve">Following the five-step procedure of cost data capturing proposed by SIEF (see the figure below), this template provides detailed guidance on how to develop a cost model, record the cost data, and calculate the total cost, average cost and cost-effectiveness ratio for nudge or information interventions funded by the SIEF COVID-19 window. 
Since all of these funded interventions are designed to be implemented for less than one year, we did not set up the functions to adjust for inflation or calculate the present value. All cells are unlocked, so you may customize the template based on your needs. For any technical issues, please contact Yilin Pan (ypan@worldbank.org). </t>
  </si>
  <si>
    <t># of participants that take up treatment</t>
  </si>
  <si>
    <t># of participants offered treatment</t>
  </si>
  <si>
    <t>Cost Data Entry</t>
  </si>
  <si>
    <r>
      <rPr>
        <b/>
        <sz val="11"/>
        <color theme="1"/>
        <rFont val="Calibri"/>
        <family val="2"/>
        <scheme val="minor"/>
      </rPr>
      <t>Instructions</t>
    </r>
    <r>
      <rPr>
        <sz val="11"/>
        <color theme="1"/>
        <rFont val="Calibri"/>
        <family val="2"/>
        <scheme val="minor"/>
      </rPr>
      <t>: 
Average cost per targeted participant = Total cost / # of participants offered treatment
Average cost per treated participant = Total cost / # of participants that take up treatment</t>
    </r>
  </si>
  <si>
    <r>
      <rPr>
        <b/>
        <sz val="11"/>
        <color theme="1"/>
        <rFont val="Calibri"/>
        <family val="2"/>
        <scheme val="minor"/>
      </rPr>
      <t>Instructions</t>
    </r>
    <r>
      <rPr>
        <sz val="11"/>
        <color theme="1"/>
        <rFont val="Calibri"/>
        <family val="2"/>
        <scheme val="minor"/>
      </rPr>
      <t>: 
Average cost per targeted participant = Total cost / # of participants offered treatment
Average cost per treated participant = Total cost / # of participants offered treatment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</si>
</sst>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1"/>
      <color theme="1"/>
      <name val="Calibri"/>
      <family val="2"/>
      <scheme val="minor"/>
    </font>
    <font>
      <b/>
      <sz val="20"/>
      <color theme="1"/>
      <name val="Calibri"/>
      <family val="2"/>
      <scheme val="minor"/>
    </font>
    <font>
      <b/>
      <sz val="18"/>
      <color theme="0"/>
      <name val="Calibri"/>
      <family val="2"/>
      <scheme val="minor"/>
    </font>
    <font>
      <b/>
      <sz val="16"/>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i/>
      <sz val="11"/>
      <color theme="1"/>
      <name val="Calibri"/>
      <family val="2"/>
    </font>
    <font>
      <b/>
      <sz val="11"/>
      <name val="Calibri"/>
      <family val="2"/>
      <scheme val="minor"/>
    </font>
    <font>
      <b/>
      <sz val="12"/>
      <color theme="1"/>
      <name val="Calibri"/>
      <family val="2"/>
      <scheme val="minor"/>
    </font>
    <font>
      <b/>
      <sz val="12"/>
      <color theme="1"/>
      <name val="Calibri"/>
      <family val="2"/>
    </font>
    <font>
      <sz val="12"/>
      <color theme="1"/>
      <name val="Calibri"/>
      <family val="2"/>
    </font>
    <font>
      <b/>
      <sz val="11"/>
      <color theme="1"/>
      <name val="Calibri"/>
      <family val="2"/>
    </font>
    <font>
      <b/>
      <sz val="11"/>
      <name val="Calibri"/>
      <family val="2"/>
    </font>
    <font>
      <i/>
      <sz val="11"/>
      <color theme="1"/>
      <name val="Calibri"/>
      <family val="2"/>
      <scheme val="minor"/>
    </font>
    <font>
      <sz val="11"/>
      <color theme="1"/>
      <name val="Calibri"/>
      <family val="2"/>
      <scheme val="minor"/>
    </font>
    <font>
      <sz val="11"/>
      <name val="Calibri"/>
      <family val="2"/>
      <scheme val="minor"/>
    </font>
    <font>
      <sz val="9"/>
      <color indexed="81"/>
      <name val="Tahoma"/>
      <family val="2"/>
    </font>
    <font>
      <i/>
      <sz val="11"/>
      <name val="Calibri"/>
      <family val="2"/>
    </font>
  </fonts>
  <fills count="10">
    <fill>
      <patternFill patternType="none"/>
    </fill>
    <fill>
      <patternFill patternType="gray125"/>
    </fill>
    <fill>
      <patternFill patternType="solid">
        <fgColor rgb="FF00817E"/>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34998626667073579"/>
        <bgColor indexed="64"/>
      </patternFill>
    </fill>
  </fills>
  <borders count="35">
    <border>
      <left/>
      <right/>
      <top/>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diagonal/>
    </border>
    <border>
      <left/>
      <right style="double">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xf numFmtId="0" fontId="5" fillId="0" borderId="0" applyNumberForma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219">
    <xf numFmtId="0" fontId="0" fillId="0" borderId="0" xfId="0"/>
    <xf numFmtId="0" fontId="0" fillId="2" borderId="0" xfId="0" applyFill="1"/>
    <xf numFmtId="0" fontId="0" fillId="0" borderId="0" xfId="0" applyAlignment="1">
      <alignment wrapText="1"/>
    </xf>
    <xf numFmtId="0" fontId="0" fillId="0" borderId="0" xfId="0" applyFill="1"/>
    <xf numFmtId="0" fontId="2" fillId="2" borderId="0" xfId="0" applyFont="1" applyFill="1"/>
    <xf numFmtId="0" fontId="3" fillId="0" borderId="0" xfId="0" applyFont="1" applyAlignment="1">
      <alignment horizontal="left" indent="2"/>
    </xf>
    <xf numFmtId="0" fontId="0" fillId="0" borderId="0" xfId="0" applyAlignment="1">
      <alignment horizontal="center"/>
    </xf>
    <xf numFmtId="0" fontId="0" fillId="0" borderId="0" xfId="0" applyAlignment="1"/>
    <xf numFmtId="0" fontId="5" fillId="0" borderId="0" xfId="1"/>
    <xf numFmtId="0" fontId="4" fillId="0" borderId="0" xfId="0" applyFont="1"/>
    <xf numFmtId="0" fontId="0" fillId="0" borderId="0" xfId="0" applyFont="1"/>
    <xf numFmtId="0" fontId="0" fillId="3" borderId="4" xfId="0" applyFill="1" applyBorder="1"/>
    <xf numFmtId="0" fontId="0" fillId="3" borderId="5" xfId="0" applyFill="1" applyBorder="1"/>
    <xf numFmtId="0" fontId="0" fillId="3" borderId="6" xfId="0" applyFill="1" applyBorder="1"/>
    <xf numFmtId="0" fontId="0" fillId="3" borderId="3" xfId="0" applyFill="1" applyBorder="1"/>
    <xf numFmtId="0" fontId="0" fillId="0" borderId="0" xfId="0" applyFill="1" applyBorder="1"/>
    <xf numFmtId="0" fontId="8" fillId="3" borderId="3" xfId="0" applyFont="1" applyFill="1" applyBorder="1"/>
    <xf numFmtId="0" fontId="0" fillId="0" borderId="0" xfId="0" applyFill="1" applyAlignment="1">
      <alignment wrapText="1"/>
    </xf>
    <xf numFmtId="0" fontId="0" fillId="0" borderId="0" xfId="0" applyBorder="1" applyAlignment="1">
      <alignment wrapText="1"/>
    </xf>
    <xf numFmtId="0" fontId="0" fillId="0" borderId="0" xfId="0" applyAlignment="1">
      <alignment horizontal="left" vertical="top" wrapText="1"/>
    </xf>
    <xf numFmtId="0" fontId="0" fillId="0" borderId="0" xfId="0" applyFill="1" applyBorder="1" applyAlignment="1">
      <alignment wrapText="1"/>
    </xf>
    <xf numFmtId="0" fontId="11"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6" fillId="4" borderId="2"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6" fillId="0" borderId="7"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0" xfId="0" applyFont="1" applyFill="1" applyAlignment="1">
      <alignment horizontal="left" vertical="top" wrapText="1"/>
    </xf>
    <xf numFmtId="0" fontId="6" fillId="4" borderId="7" xfId="0" applyFont="1" applyFill="1" applyBorder="1" applyAlignment="1">
      <alignment horizontal="left" vertical="top" wrapText="1"/>
    </xf>
    <xf numFmtId="0" fontId="0" fillId="4" borderId="0" xfId="0" applyFill="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0" fillId="0" borderId="8" xfId="0" applyBorder="1" applyAlignment="1">
      <alignment horizontal="left" vertical="top" wrapText="1"/>
    </xf>
    <xf numFmtId="0" fontId="4" fillId="0" borderId="0" xfId="0" applyFont="1" applyAlignment="1">
      <alignment horizontal="center"/>
    </xf>
    <xf numFmtId="0" fontId="4" fillId="0" borderId="12" xfId="0" applyFont="1" applyBorder="1" applyAlignment="1">
      <alignment horizontal="center" vertical="center"/>
    </xf>
    <xf numFmtId="0" fontId="12"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0" fillId="2" borderId="0" xfId="0" applyFill="1" applyAlignment="1">
      <alignment wrapText="1"/>
    </xf>
    <xf numFmtId="49" fontId="0" fillId="0" borderId="0" xfId="0" applyNumberFormat="1" applyAlignment="1">
      <alignment wrapText="1"/>
    </xf>
    <xf numFmtId="49" fontId="0" fillId="0" borderId="0" xfId="0" applyNumberFormat="1"/>
    <xf numFmtId="0" fontId="0" fillId="5" borderId="0" xfId="0" applyFill="1"/>
    <xf numFmtId="0" fontId="2" fillId="2" borderId="14" xfId="0" applyFont="1" applyFill="1" applyBorder="1"/>
    <xf numFmtId="0" fontId="0" fillId="2" borderId="15" xfId="0" applyFill="1" applyBorder="1"/>
    <xf numFmtId="0" fontId="4" fillId="0" borderId="17" xfId="0" applyFont="1" applyBorder="1" applyAlignment="1">
      <alignment horizontal="center" vertical="center"/>
    </xf>
    <xf numFmtId="0" fontId="13" fillId="0" borderId="18" xfId="0" applyFont="1" applyBorder="1" applyAlignment="1">
      <alignment horizontal="center" vertical="center" wrapText="1"/>
    </xf>
    <xf numFmtId="0" fontId="0" fillId="0" borderId="19" xfId="0" applyBorder="1"/>
    <xf numFmtId="0" fontId="0" fillId="0" borderId="0" xfId="0" applyBorder="1"/>
    <xf numFmtId="0" fontId="0" fillId="0" borderId="21" xfId="0" applyBorder="1"/>
    <xf numFmtId="0" fontId="0" fillId="3" borderId="0" xfId="0" applyFill="1" applyBorder="1"/>
    <xf numFmtId="0" fontId="0" fillId="3" borderId="2" xfId="0" applyFill="1" applyBorder="1"/>
    <xf numFmtId="0" fontId="0" fillId="2" borderId="25" xfId="0" applyFill="1" applyBorder="1"/>
    <xf numFmtId="0" fontId="0" fillId="2" borderId="26" xfId="0" applyFill="1" applyBorder="1"/>
    <xf numFmtId="0" fontId="0" fillId="2" borderId="26" xfId="0" applyFill="1" applyBorder="1" applyAlignment="1">
      <alignment wrapText="1"/>
    </xf>
    <xf numFmtId="0" fontId="0" fillId="2" borderId="27" xfId="0" applyFill="1" applyBorder="1" applyAlignment="1">
      <alignment wrapText="1"/>
    </xf>
    <xf numFmtId="0" fontId="0" fillId="6" borderId="0" xfId="0" applyFill="1" applyBorder="1"/>
    <xf numFmtId="0" fontId="0" fillId="6" borderId="2" xfId="0" applyFill="1" applyBorder="1"/>
    <xf numFmtId="0" fontId="4" fillId="0" borderId="0" xfId="0" applyFont="1" applyFill="1" applyBorder="1"/>
    <xf numFmtId="0" fontId="8" fillId="0" borderId="0" xfId="0" applyFont="1" applyFill="1" applyBorder="1"/>
    <xf numFmtId="0" fontId="4" fillId="0" borderId="0"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0" fillId="0" borderId="30" xfId="0" applyBorder="1"/>
    <xf numFmtId="0" fontId="0" fillId="0" borderId="0" xfId="0" applyAlignment="1">
      <alignment horizontal="left" vertical="top" wrapText="1"/>
    </xf>
    <xf numFmtId="0" fontId="0" fillId="6" borderId="3" xfId="0" applyFill="1" applyBorder="1"/>
    <xf numFmtId="0" fontId="0" fillId="3" borderId="19" xfId="0" applyFill="1" applyBorder="1"/>
    <xf numFmtId="0" fontId="0" fillId="3" borderId="10" xfId="0" applyFill="1" applyBorder="1"/>
    <xf numFmtId="0" fontId="0" fillId="3" borderId="23" xfId="0" applyFill="1" applyBorder="1"/>
    <xf numFmtId="0" fontId="0" fillId="3" borderId="21" xfId="0" applyFill="1" applyBorder="1"/>
    <xf numFmtId="0" fontId="0" fillId="3" borderId="24" xfId="0" applyFill="1" applyBorder="1"/>
    <xf numFmtId="0" fontId="0" fillId="0" borderId="0" xfId="0" applyAlignment="1">
      <alignment horizontal="center"/>
    </xf>
    <xf numFmtId="0" fontId="0" fillId="2" borderId="0" xfId="0" applyFill="1" applyBorder="1"/>
    <xf numFmtId="0" fontId="1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14" fillId="0" borderId="7" xfId="0" applyFont="1" applyBorder="1" applyAlignment="1">
      <alignment horizontal="left" vertical="top" wrapText="1"/>
    </xf>
    <xf numFmtId="0" fontId="0" fillId="4" borderId="0" xfId="0" applyFill="1" applyBorder="1" applyAlignment="1">
      <alignment horizontal="left" vertical="top" wrapText="1"/>
    </xf>
    <xf numFmtId="0" fontId="0" fillId="4" borderId="7" xfId="0" applyFill="1" applyBorder="1" applyAlignment="1">
      <alignment horizontal="left" vertical="top" wrapText="1"/>
    </xf>
    <xf numFmtId="0" fontId="9" fillId="0" borderId="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0" fillId="0" borderId="7" xfId="0" applyFill="1" applyBorder="1" applyAlignment="1">
      <alignment horizontal="left" vertical="top" wrapText="1"/>
    </xf>
    <xf numFmtId="0" fontId="14" fillId="0" borderId="0" xfId="0" applyFont="1" applyAlignment="1">
      <alignment horizontal="left" vertical="top" wrapText="1"/>
    </xf>
    <xf numFmtId="0" fontId="0" fillId="0" borderId="6" xfId="0" applyBorder="1" applyAlignment="1">
      <alignment horizontal="left" vertical="top" wrapText="1"/>
    </xf>
    <xf numFmtId="0" fontId="0" fillId="4" borderId="8" xfId="0" applyFill="1" applyBorder="1" applyAlignment="1">
      <alignment horizontal="left" vertical="top" wrapText="1"/>
    </xf>
    <xf numFmtId="0" fontId="0" fillId="0" borderId="32" xfId="0" applyBorder="1" applyAlignment="1">
      <alignment wrapText="1"/>
    </xf>
    <xf numFmtId="0" fontId="6" fillId="0" borderId="32" xfId="0" applyFont="1" applyBorder="1" applyAlignment="1">
      <alignment horizontal="left" vertical="top" wrapText="1"/>
    </xf>
    <xf numFmtId="0" fontId="4" fillId="0" borderId="32" xfId="0" applyFont="1" applyBorder="1" applyAlignment="1">
      <alignment vertical="top" wrapText="1"/>
    </xf>
    <xf numFmtId="0" fontId="14" fillId="0" borderId="2" xfId="0" applyFont="1" applyBorder="1" applyAlignment="1">
      <alignment horizontal="left" vertical="top" wrapText="1"/>
    </xf>
    <xf numFmtId="0" fontId="14" fillId="0" borderId="0" xfId="0" applyFont="1" applyBorder="1" applyAlignment="1">
      <alignment wrapText="1"/>
    </xf>
    <xf numFmtId="0" fontId="0" fillId="0" borderId="0" xfId="0" applyFont="1" applyFill="1" applyBorder="1" applyAlignment="1">
      <alignment horizontal="left" vertical="top" wrapText="1"/>
    </xf>
    <xf numFmtId="0" fontId="4" fillId="0" borderId="1" xfId="0" applyFont="1" applyBorder="1" applyAlignment="1">
      <alignment horizontal="right" vertical="center"/>
    </xf>
    <xf numFmtId="0" fontId="0" fillId="0" borderId="0" xfId="0" applyAlignment="1">
      <alignment horizontal="right" vertical="center"/>
    </xf>
    <xf numFmtId="0" fontId="2" fillId="2" borderId="15" xfId="0" applyFont="1" applyFill="1" applyBorder="1" applyAlignment="1">
      <alignment horizontal="right" vertical="center"/>
    </xf>
    <xf numFmtId="0" fontId="0" fillId="3" borderId="0" xfId="0" applyFill="1" applyBorder="1" applyAlignment="1">
      <alignment horizontal="right" vertical="center"/>
    </xf>
    <xf numFmtId="0" fontId="0" fillId="3" borderId="2" xfId="0" applyFill="1" applyBorder="1" applyAlignment="1">
      <alignment horizontal="right" vertical="center"/>
    </xf>
    <xf numFmtId="0" fontId="0" fillId="3" borderId="10" xfId="2" applyNumberFormat="1" applyFont="1" applyFill="1" applyBorder="1"/>
    <xf numFmtId="0" fontId="0" fillId="3" borderId="23" xfId="2" applyNumberFormat="1" applyFont="1" applyFill="1" applyBorder="1"/>
    <xf numFmtId="0" fontId="0" fillId="3" borderId="24" xfId="2" applyNumberFormat="1" applyFont="1" applyFill="1" applyBorder="1"/>
    <xf numFmtId="44" fontId="0" fillId="6" borderId="0" xfId="2" applyFont="1" applyFill="1" applyBorder="1"/>
    <xf numFmtId="44" fontId="0" fillId="6" borderId="2" xfId="2" applyFont="1" applyFill="1" applyBorder="1"/>
    <xf numFmtId="44" fontId="0" fillId="6" borderId="20" xfId="2" applyFont="1" applyFill="1" applyBorder="1"/>
    <xf numFmtId="44" fontId="0" fillId="6" borderId="22" xfId="2" applyFont="1" applyFill="1" applyBorder="1"/>
    <xf numFmtId="0" fontId="16" fillId="3" borderId="3" xfId="0" applyFont="1" applyFill="1" applyBorder="1"/>
    <xf numFmtId="164" fontId="0" fillId="0" borderId="0" xfId="2" applyNumberFormat="1" applyFont="1"/>
    <xf numFmtId="44" fontId="0" fillId="0" borderId="0" xfId="2" applyFont="1"/>
    <xf numFmtId="0" fontId="2" fillId="2" borderId="15" xfId="0" applyFont="1" applyFill="1" applyBorder="1" applyAlignment="1">
      <alignment wrapText="1"/>
    </xf>
    <xf numFmtId="0" fontId="0" fillId="2" borderId="15" xfId="0" applyFill="1" applyBorder="1" applyAlignment="1">
      <alignment wrapText="1"/>
    </xf>
    <xf numFmtId="164" fontId="0" fillId="2" borderId="15" xfId="2" applyNumberFormat="1" applyFont="1" applyFill="1" applyBorder="1"/>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164" fontId="13" fillId="0" borderId="1" xfId="2" applyNumberFormat="1" applyFont="1" applyBorder="1" applyAlignment="1">
      <alignment horizontal="center" vertical="center" wrapText="1"/>
    </xf>
    <xf numFmtId="44" fontId="13" fillId="0" borderId="1" xfId="2" applyFont="1" applyBorder="1" applyAlignment="1">
      <alignment horizontal="center" vertical="center" wrapText="1"/>
    </xf>
    <xf numFmtId="44" fontId="13" fillId="0" borderId="18" xfId="2" applyFont="1" applyBorder="1" applyAlignment="1">
      <alignment horizontal="center" vertical="center" wrapText="1"/>
    </xf>
    <xf numFmtId="0" fontId="0" fillId="3" borderId="19" xfId="0" applyFill="1" applyBorder="1" applyAlignment="1">
      <alignment vertical="top" wrapText="1"/>
    </xf>
    <xf numFmtId="0" fontId="0" fillId="3" borderId="10" xfId="0" applyFill="1" applyBorder="1" applyAlignment="1">
      <alignment vertical="top" wrapText="1"/>
    </xf>
    <xf numFmtId="0" fontId="0" fillId="0" borderId="0" xfId="0" applyAlignment="1">
      <alignment vertical="top"/>
    </xf>
    <xf numFmtId="44" fontId="0" fillId="6" borderId="20" xfId="2" applyFont="1" applyFill="1" applyBorder="1" applyAlignment="1">
      <alignment vertical="top"/>
    </xf>
    <xf numFmtId="0" fontId="4" fillId="0" borderId="0" xfId="0" applyFont="1" applyAlignment="1">
      <alignment vertical="top"/>
    </xf>
    <xf numFmtId="0" fontId="0" fillId="3" borderId="23" xfId="0" applyFill="1" applyBorder="1" applyAlignment="1">
      <alignment vertical="top" wrapText="1"/>
    </xf>
    <xf numFmtId="0" fontId="0" fillId="3" borderId="21" xfId="0" applyFill="1" applyBorder="1" applyAlignment="1">
      <alignment vertical="top" wrapText="1"/>
    </xf>
    <xf numFmtId="0" fontId="0" fillId="3" borderId="2" xfId="0" applyFill="1" applyBorder="1" applyAlignment="1">
      <alignment horizontal="right" vertical="top" wrapText="1"/>
    </xf>
    <xf numFmtId="0" fontId="0" fillId="3" borderId="24" xfId="0" applyFill="1" applyBorder="1" applyAlignment="1">
      <alignment vertical="top" wrapText="1"/>
    </xf>
    <xf numFmtId="0" fontId="0" fillId="3" borderId="2" xfId="0" applyFill="1" applyBorder="1" applyAlignment="1">
      <alignment vertical="top"/>
    </xf>
    <xf numFmtId="0" fontId="0" fillId="3" borderId="24" xfId="0" applyFill="1" applyBorder="1" applyAlignment="1">
      <alignment vertical="top"/>
    </xf>
    <xf numFmtId="0" fontId="0" fillId="6" borderId="2" xfId="0" applyFill="1" applyBorder="1" applyAlignment="1">
      <alignment vertical="top"/>
    </xf>
    <xf numFmtId="164" fontId="0" fillId="6" borderId="2" xfId="2" applyNumberFormat="1" applyFont="1" applyFill="1" applyBorder="1" applyAlignment="1">
      <alignment vertical="top"/>
    </xf>
    <xf numFmtId="44" fontId="0" fillId="6" borderId="2" xfId="2" applyFont="1" applyFill="1" applyBorder="1" applyAlignment="1">
      <alignment vertical="top"/>
    </xf>
    <xf numFmtId="44" fontId="0" fillId="6" borderId="22" xfId="2" applyFont="1" applyFill="1" applyBorder="1" applyAlignment="1">
      <alignment vertical="top"/>
    </xf>
    <xf numFmtId="0" fontId="4" fillId="0" borderId="28" xfId="0" applyFont="1" applyBorder="1" applyAlignment="1">
      <alignment horizontal="center"/>
    </xf>
    <xf numFmtId="0" fontId="4" fillId="0" borderId="29" xfId="0" applyFont="1" applyBorder="1" applyAlignment="1">
      <alignment horizontal="center"/>
    </xf>
    <xf numFmtId="0" fontId="0" fillId="0" borderId="0" xfId="0" applyAlignment="1">
      <alignment horizontal="left" vertical="top" wrapText="1"/>
    </xf>
    <xf numFmtId="0" fontId="9"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14" fillId="0" borderId="8"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6" fillId="7" borderId="0" xfId="0" applyFont="1" applyFill="1" applyAlignment="1">
      <alignment horizontal="left" vertical="top" wrapText="1"/>
    </xf>
    <xf numFmtId="0" fontId="0" fillId="7" borderId="0" xfId="0" applyFill="1" applyAlignment="1">
      <alignment horizontal="left" vertical="top" wrapText="1"/>
    </xf>
    <xf numFmtId="0" fontId="7" fillId="7" borderId="0" xfId="0" applyFont="1" applyFill="1" applyAlignment="1">
      <alignment horizontal="left" vertical="top" wrapText="1"/>
    </xf>
    <xf numFmtId="0" fontId="6" fillId="7" borderId="7" xfId="0" applyFont="1" applyFill="1" applyBorder="1" applyAlignment="1">
      <alignment horizontal="left" vertical="top" wrapText="1"/>
    </xf>
    <xf numFmtId="0" fontId="11" fillId="7" borderId="0" xfId="0" applyFont="1" applyFill="1" applyBorder="1" applyAlignment="1">
      <alignment horizontal="left" vertical="top" wrapText="1"/>
    </xf>
    <xf numFmtId="0" fontId="6" fillId="7" borderId="0"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2" xfId="0" applyFill="1" applyBorder="1" applyAlignment="1">
      <alignment horizontal="left" vertical="top" wrapText="1"/>
    </xf>
    <xf numFmtId="0" fontId="0" fillId="7" borderId="8" xfId="0" applyFill="1" applyBorder="1" applyAlignment="1">
      <alignment horizontal="left" vertical="top" wrapText="1"/>
    </xf>
    <xf numFmtId="0" fontId="0" fillId="7" borderId="6" xfId="0" applyFill="1" applyBorder="1" applyAlignment="1">
      <alignment horizontal="left" vertical="top" wrapText="1"/>
    </xf>
    <xf numFmtId="0" fontId="0" fillId="7" borderId="0" xfId="0" applyFill="1" applyBorder="1" applyAlignment="1">
      <alignment horizontal="left" vertical="top" wrapText="1"/>
    </xf>
    <xf numFmtId="0" fontId="0" fillId="7" borderId="32" xfId="0" applyFill="1" applyBorder="1" applyAlignment="1">
      <alignment horizontal="left" vertical="top" wrapText="1"/>
    </xf>
    <xf numFmtId="9" fontId="0" fillId="3" borderId="0" xfId="3" applyFont="1" applyFill="1" applyBorder="1"/>
    <xf numFmtId="9" fontId="0" fillId="3" borderId="23" xfId="3" applyFont="1" applyFill="1" applyBorder="1"/>
    <xf numFmtId="9" fontId="0" fillId="3" borderId="2" xfId="3" applyFont="1" applyFill="1" applyBorder="1"/>
    <xf numFmtId="9" fontId="0" fillId="3" borderId="24" xfId="3" applyFont="1" applyFill="1" applyBorder="1"/>
    <xf numFmtId="0" fontId="0" fillId="3" borderId="20" xfId="0" applyFill="1" applyBorder="1"/>
    <xf numFmtId="0" fontId="0" fillId="6" borderId="22" xfId="0" applyFill="1" applyBorder="1"/>
    <xf numFmtId="44" fontId="14" fillId="6" borderId="0" xfId="2" applyFont="1" applyFill="1" applyBorder="1"/>
    <xf numFmtId="0" fontId="0" fillId="6" borderId="0" xfId="2" applyNumberFormat="1" applyFont="1" applyFill="1" applyBorder="1"/>
    <xf numFmtId="0" fontId="0" fillId="8" borderId="0" xfId="0" applyFill="1"/>
    <xf numFmtId="0" fontId="2" fillId="8" borderId="0" xfId="0" applyFont="1" applyFill="1"/>
    <xf numFmtId="0" fontId="11" fillId="7" borderId="8" xfId="0" applyFont="1" applyFill="1" applyBorder="1" applyAlignment="1">
      <alignment horizontal="left" vertical="top" wrapText="1"/>
    </xf>
    <xf numFmtId="0" fontId="6" fillId="7" borderId="2" xfId="0" applyFont="1" applyFill="1" applyBorder="1" applyAlignment="1">
      <alignment horizontal="left" vertical="top" wrapText="1"/>
    </xf>
    <xf numFmtId="0" fontId="0" fillId="9" borderId="0" xfId="0" applyFill="1"/>
    <xf numFmtId="0" fontId="2" fillId="9" borderId="0" xfId="0" applyFont="1" applyFill="1"/>
    <xf numFmtId="0" fontId="0" fillId="3" borderId="23" xfId="0" applyFill="1" applyBorder="1" applyAlignment="1">
      <alignment vertical="top"/>
    </xf>
    <xf numFmtId="0" fontId="0" fillId="3" borderId="0" xfId="0" applyFill="1"/>
    <xf numFmtId="44" fontId="0" fillId="6" borderId="0" xfId="2" applyFont="1" applyFill="1"/>
    <xf numFmtId="0" fontId="0" fillId="6" borderId="20" xfId="0" applyFill="1" applyBorder="1"/>
    <xf numFmtId="0" fontId="0" fillId="0" borderId="0" xfId="0" applyAlignment="1">
      <alignment horizontal="left" indent="4"/>
    </xf>
    <xf numFmtId="0" fontId="1" fillId="0" borderId="0" xfId="0" applyFont="1" applyAlignment="1">
      <alignment horizontal="center" wrapText="1"/>
    </xf>
    <xf numFmtId="0" fontId="0" fillId="0" borderId="0" xfId="0" applyAlignment="1">
      <alignment horizontal="center"/>
    </xf>
    <xf numFmtId="15"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left" vertical="center" indent="4"/>
    </xf>
    <xf numFmtId="0" fontId="4" fillId="0" borderId="0" xfId="0" applyFont="1" applyAlignment="1">
      <alignment horizontal="left" vertical="center" wrapText="1" indent="4"/>
    </xf>
    <xf numFmtId="0" fontId="0" fillId="0" borderId="0" xfId="0" applyAlignment="1">
      <alignment horizontal="left" vertical="center" wrapText="1" indent="3"/>
    </xf>
    <xf numFmtId="0" fontId="4" fillId="0" borderId="0" xfId="0" applyFont="1" applyBorder="1" applyAlignment="1">
      <alignment horizontal="center"/>
    </xf>
    <xf numFmtId="0" fontId="4" fillId="0" borderId="20" xfId="0" applyFont="1" applyBorder="1" applyAlignment="1">
      <alignment horizontal="center"/>
    </xf>
    <xf numFmtId="0" fontId="4" fillId="0" borderId="16"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wrapText="1"/>
    </xf>
    <xf numFmtId="44" fontId="4" fillId="0" borderId="20" xfId="2" applyFont="1" applyBorder="1" applyAlignment="1">
      <alignment horizontal="center"/>
    </xf>
    <xf numFmtId="0" fontId="4" fillId="0" borderId="16"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2" borderId="14" xfId="0" applyFont="1" applyFill="1" applyBorder="1" applyAlignment="1"/>
    <xf numFmtId="0" fontId="0" fillId="2" borderId="33" xfId="0" applyFill="1" applyBorder="1"/>
    <xf numFmtId="44" fontId="0" fillId="2" borderId="15" xfId="2" applyFont="1" applyFill="1" applyBorder="1" applyAlignment="1">
      <alignment wrapText="1"/>
    </xf>
    <xf numFmtId="44" fontId="0" fillId="2" borderId="34" xfId="2" applyFont="1" applyFill="1" applyBorder="1" applyAlignment="1">
      <alignment wrapText="1"/>
    </xf>
    <xf numFmtId="44" fontId="4" fillId="0" borderId="0" xfId="2" applyFont="1" applyBorder="1" applyAlignment="1">
      <alignment horizontal="center"/>
    </xf>
    <xf numFmtId="0" fontId="0" fillId="3" borderId="0" xfId="0" applyFill="1" applyBorder="1" applyAlignment="1">
      <alignment horizontal="right" vertical="top" wrapText="1"/>
    </xf>
    <xf numFmtId="0" fontId="0" fillId="3" borderId="0" xfId="0" applyFill="1" applyBorder="1" applyAlignment="1">
      <alignment vertical="top" wrapText="1"/>
    </xf>
    <xf numFmtId="0" fontId="0" fillId="3" borderId="0" xfId="0" applyFill="1" applyBorder="1" applyAlignment="1">
      <alignment vertical="top"/>
    </xf>
    <xf numFmtId="0" fontId="0" fillId="6" borderId="0" xfId="0" applyFill="1" applyBorder="1" applyAlignment="1">
      <alignment vertical="top"/>
    </xf>
    <xf numFmtId="164" fontId="0" fillId="6" borderId="0" xfId="2" applyNumberFormat="1" applyFont="1" applyFill="1" applyBorder="1" applyAlignment="1">
      <alignment vertical="top"/>
    </xf>
    <xf numFmtId="9" fontId="0" fillId="3" borderId="0" xfId="3" applyFont="1" applyFill="1" applyBorder="1" applyAlignment="1">
      <alignment vertical="top"/>
    </xf>
    <xf numFmtId="44" fontId="0" fillId="6" borderId="0" xfId="2" applyFont="1" applyFill="1" applyBorder="1" applyAlignment="1">
      <alignment vertical="top"/>
    </xf>
    <xf numFmtId="1" fontId="0" fillId="3" borderId="2" xfId="0" applyNumberFormat="1" applyFill="1" applyBorder="1" applyAlignment="1">
      <alignment vertical="top" wrapText="1"/>
    </xf>
    <xf numFmtId="9" fontId="0" fillId="3" borderId="2" xfId="3" applyFont="1" applyFill="1" applyBorder="1" applyAlignment="1">
      <alignment vertical="top"/>
    </xf>
    <xf numFmtId="44" fontId="0" fillId="6" borderId="0" xfId="2" applyNumberFormat="1" applyFont="1" applyFill="1" applyBorder="1"/>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colors>
    <mruColors>
      <color rgb="FF00817E"/>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Results!$E$17</c:f>
              <c:strCache>
                <c:ptCount val="1"/>
                <c:pt idx="0">
                  <c:v>Treatment 1</c:v>
                </c:pt>
              </c:strCache>
            </c:strRef>
          </c:tx>
          <c:spPr>
            <a:ln w="25400" cap="rnd">
              <a:no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Results!$E$19</c:f>
              <c:numCache>
                <c:formatCode>General</c:formatCode>
                <c:ptCount val="1"/>
              </c:numCache>
            </c:numRef>
          </c:xVal>
          <c:yVal>
            <c:numRef>
              <c:f>Results!$E$18</c:f>
              <c:numCache>
                <c:formatCode>_("$"* #,##0.00_);_("$"* \(#,##0.00\);_("$"* "-"??_);_(@_)</c:formatCode>
                <c:ptCount val="1"/>
                <c:pt idx="0">
                  <c:v>0</c:v>
                </c:pt>
              </c:numCache>
            </c:numRef>
          </c:yVal>
          <c:smooth val="0"/>
          <c:extLst>
            <c:ext xmlns:c16="http://schemas.microsoft.com/office/drawing/2014/chart" uri="{C3380CC4-5D6E-409C-BE32-E72D297353CC}">
              <c16:uniqueId val="{00000000-68D1-4F77-B0D7-956B4E29CF28}"/>
            </c:ext>
          </c:extLst>
        </c:ser>
        <c:ser>
          <c:idx val="1"/>
          <c:order val="1"/>
          <c:tx>
            <c:strRef>
              <c:f>Results!$F$17</c:f>
              <c:strCache>
                <c:ptCount val="1"/>
                <c:pt idx="0">
                  <c:v>Treatment 2</c:v>
                </c:pt>
              </c:strCache>
            </c:strRef>
          </c:tx>
          <c:spPr>
            <a:ln w="25400" cap="rnd">
              <a:no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Results!$F$19</c:f>
              <c:numCache>
                <c:formatCode>General</c:formatCode>
                <c:ptCount val="1"/>
              </c:numCache>
            </c:numRef>
          </c:xVal>
          <c:yVal>
            <c:numRef>
              <c:f>Results!$F$18</c:f>
              <c:numCache>
                <c:formatCode>_("$"* #,##0.00_);_("$"* \(#,##0.00\);_("$"* "-"??_);_(@_)</c:formatCode>
                <c:ptCount val="1"/>
                <c:pt idx="0">
                  <c:v>0</c:v>
                </c:pt>
              </c:numCache>
            </c:numRef>
          </c:yVal>
          <c:smooth val="0"/>
          <c:extLst>
            <c:ext xmlns:c16="http://schemas.microsoft.com/office/drawing/2014/chart" uri="{C3380CC4-5D6E-409C-BE32-E72D297353CC}">
              <c16:uniqueId val="{00000001-68D1-4F77-B0D7-956B4E29CF28}"/>
            </c:ext>
          </c:extLst>
        </c:ser>
        <c:ser>
          <c:idx val="2"/>
          <c:order val="2"/>
          <c:tx>
            <c:strRef>
              <c:f>Results!$G$17</c:f>
              <c:strCache>
                <c:ptCount val="1"/>
                <c:pt idx="0">
                  <c:v>Treatment 3</c:v>
                </c:pt>
              </c:strCache>
            </c:strRef>
          </c:tx>
          <c:spPr>
            <a:ln w="25400" cap="rnd">
              <a:no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Results!$G$19</c:f>
              <c:numCache>
                <c:formatCode>General</c:formatCode>
                <c:ptCount val="1"/>
              </c:numCache>
            </c:numRef>
          </c:xVal>
          <c:yVal>
            <c:numRef>
              <c:f>Results!$G$18</c:f>
              <c:numCache>
                <c:formatCode>_("$"* #,##0.00_);_("$"* \(#,##0.00\);_("$"* "-"??_);_(@_)</c:formatCode>
                <c:ptCount val="1"/>
                <c:pt idx="0">
                  <c:v>0</c:v>
                </c:pt>
              </c:numCache>
            </c:numRef>
          </c:yVal>
          <c:smooth val="0"/>
          <c:extLst>
            <c:ext xmlns:c16="http://schemas.microsoft.com/office/drawing/2014/chart" uri="{C3380CC4-5D6E-409C-BE32-E72D297353CC}">
              <c16:uniqueId val="{00000002-68D1-4F77-B0D7-956B4E29CF28}"/>
            </c:ext>
          </c:extLst>
        </c:ser>
        <c:ser>
          <c:idx val="3"/>
          <c:order val="3"/>
          <c:tx>
            <c:strRef>
              <c:f>Results!$H$17</c:f>
              <c:strCache>
                <c:ptCount val="1"/>
                <c:pt idx="0">
                  <c:v>Treatment 4</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Results!$H$19</c:f>
              <c:numCache>
                <c:formatCode>General</c:formatCode>
                <c:ptCount val="1"/>
              </c:numCache>
            </c:numRef>
          </c:xVal>
          <c:yVal>
            <c:numRef>
              <c:f>Results!$H$18</c:f>
              <c:numCache>
                <c:formatCode>_("$"* #,##0.00_);_("$"* \(#,##0.00\);_("$"* "-"??_);_(@_)</c:formatCode>
                <c:ptCount val="1"/>
                <c:pt idx="0">
                  <c:v>0</c:v>
                </c:pt>
              </c:numCache>
            </c:numRef>
          </c:yVal>
          <c:smooth val="0"/>
          <c:extLst>
            <c:ext xmlns:c16="http://schemas.microsoft.com/office/drawing/2014/chart" uri="{C3380CC4-5D6E-409C-BE32-E72D297353CC}">
              <c16:uniqueId val="{00000003-68D1-4F77-B0D7-956B4E29CF28}"/>
            </c:ext>
          </c:extLst>
        </c:ser>
        <c:dLbls>
          <c:dLblPos val="t"/>
          <c:showLegendKey val="0"/>
          <c:showVal val="1"/>
          <c:showCatName val="0"/>
          <c:showSerName val="0"/>
          <c:showPercent val="0"/>
          <c:showBubbleSize val="0"/>
        </c:dLbls>
        <c:axId val="741548064"/>
        <c:axId val="111603008"/>
      </c:scatterChart>
      <c:valAx>
        <c:axId val="741548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a:t>
                </a:r>
                <a:r>
                  <a:rPr lang="en-US" baseline="0"/>
                  <a:t> treatment effect (ITT)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03008"/>
        <c:crosses val="autoZero"/>
        <c:crossBetween val="midCat"/>
      </c:valAx>
      <c:valAx>
        <c:axId val="111603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a:t>
                </a:r>
                <a:r>
                  <a:rPr lang="en-US" baseline="0"/>
                  <a:t> cost per targeted participant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5480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[4]Results!$E$17</c:f>
              <c:strCache>
                <c:ptCount val="1"/>
                <c:pt idx="0">
                  <c:v>Treatment 1</c:v>
                </c:pt>
              </c:strCache>
            </c:strRef>
          </c:tx>
          <c:spPr>
            <a:ln w="19050" cap="rnd">
              <a:solidFill>
                <a:schemeClr val="accent1"/>
              </a:solidFill>
              <a:round/>
            </a:ln>
            <a:effectLst/>
          </c:spPr>
          <c:marker>
            <c:symbol val="circle"/>
            <c:size val="5"/>
            <c:spPr>
              <a:solidFill>
                <a:schemeClr val="accent1"/>
              </a:solidFill>
              <a:ln w="50800">
                <a:solidFill>
                  <a:schemeClr val="accent1"/>
                </a:solidFill>
              </a:ln>
              <a:effectLst/>
            </c:spPr>
          </c:marker>
          <c:xVal>
            <c:numRef>
              <c:f>[4]Results!$E$19</c:f>
              <c:numCache>
                <c:formatCode>General</c:formatCode>
                <c:ptCount val="1"/>
                <c:pt idx="0">
                  <c:v>0.2</c:v>
                </c:pt>
              </c:numCache>
            </c:numRef>
          </c:xVal>
          <c:yVal>
            <c:numRef>
              <c:f>[4]Results!$E$18</c:f>
              <c:numCache>
                <c:formatCode>General</c:formatCode>
                <c:ptCount val="1"/>
                <c:pt idx="0">
                  <c:v>5.1291625460759933</c:v>
                </c:pt>
              </c:numCache>
            </c:numRef>
          </c:yVal>
          <c:smooth val="0"/>
          <c:extLst>
            <c:ext xmlns:c16="http://schemas.microsoft.com/office/drawing/2014/chart" uri="{C3380CC4-5D6E-409C-BE32-E72D297353CC}">
              <c16:uniqueId val="{00000000-06F5-4869-9DBC-DE841A40BB34}"/>
            </c:ext>
          </c:extLst>
        </c:ser>
        <c:ser>
          <c:idx val="1"/>
          <c:order val="1"/>
          <c:tx>
            <c:strRef>
              <c:f>[4]Results!$F$17</c:f>
              <c:strCache>
                <c:ptCount val="1"/>
                <c:pt idx="0">
                  <c:v>Treatment 2</c:v>
                </c:pt>
              </c:strCache>
            </c:strRef>
          </c:tx>
          <c:spPr>
            <a:ln w="19050" cap="sq">
              <a:solidFill>
                <a:schemeClr val="accent2"/>
              </a:solidFill>
              <a:miter lim="800000"/>
            </a:ln>
            <a:effectLst/>
          </c:spPr>
          <c:marker>
            <c:symbol val="circle"/>
            <c:size val="5"/>
            <c:spPr>
              <a:solidFill>
                <a:schemeClr val="accent2"/>
              </a:solidFill>
              <a:ln w="50800">
                <a:solidFill>
                  <a:schemeClr val="accent2"/>
                </a:solidFill>
                <a:bevel/>
              </a:ln>
              <a:effectLst/>
            </c:spPr>
          </c:marker>
          <c:xVal>
            <c:numRef>
              <c:f>[4]Results!$F$19</c:f>
              <c:numCache>
                <c:formatCode>General</c:formatCode>
                <c:ptCount val="1"/>
                <c:pt idx="0">
                  <c:v>0.25</c:v>
                </c:pt>
              </c:numCache>
            </c:numRef>
          </c:xVal>
          <c:yVal>
            <c:numRef>
              <c:f>[4]Results!$F$18</c:f>
              <c:numCache>
                <c:formatCode>General</c:formatCode>
                <c:ptCount val="1"/>
                <c:pt idx="0">
                  <c:v>8.2684123965137655</c:v>
                </c:pt>
              </c:numCache>
            </c:numRef>
          </c:yVal>
          <c:smooth val="0"/>
          <c:extLst>
            <c:ext xmlns:c16="http://schemas.microsoft.com/office/drawing/2014/chart" uri="{C3380CC4-5D6E-409C-BE32-E72D297353CC}">
              <c16:uniqueId val="{00000001-06F5-4869-9DBC-DE841A40BB34}"/>
            </c:ext>
          </c:extLst>
        </c:ser>
        <c:dLbls>
          <c:showLegendKey val="0"/>
          <c:showVal val="0"/>
          <c:showCatName val="0"/>
          <c:showSerName val="0"/>
          <c:showPercent val="0"/>
          <c:showBubbleSize val="0"/>
        </c:dLbls>
        <c:axId val="1082971024"/>
        <c:axId val="2120290608"/>
      </c:scatterChart>
      <c:valAx>
        <c:axId val="10829710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a:t>
                </a:r>
                <a:r>
                  <a:rPr lang="en-US" baseline="0"/>
                  <a:t> treatment effect (ITT)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290608"/>
        <c:crosses val="autoZero"/>
        <c:crossBetween val="midCat"/>
      </c:valAx>
      <c:valAx>
        <c:axId val="2120290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a:t>
                </a:r>
                <a:r>
                  <a:rPr lang="en-US" baseline="0"/>
                  <a:t> per targeted participant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9710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Example_Setup!A1"/><Relationship Id="rId13" Type="http://schemas.openxmlformats.org/officeDocument/2006/relationships/hyperlink" Target="#Instructions!A1"/><Relationship Id="rId3" Type="http://schemas.openxmlformats.org/officeDocument/2006/relationships/customXml" Target="../ink/ink1.xml"/><Relationship Id="rId7" Type="http://schemas.openxmlformats.org/officeDocument/2006/relationships/hyperlink" Target="#Results!A1"/><Relationship Id="rId12" Type="http://schemas.openxmlformats.org/officeDocument/2006/relationships/hyperlink" Target="#CPI!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Data entry sheet'!A1"/><Relationship Id="rId11" Type="http://schemas.openxmlformats.org/officeDocument/2006/relationships/hyperlink" Target="#Example_Results!A1"/><Relationship Id="rId5" Type="http://schemas.openxmlformats.org/officeDocument/2006/relationships/hyperlink" Target="#'Cost model'!A1"/><Relationship Id="rId15" Type="http://schemas.openxmlformats.org/officeDocument/2006/relationships/hyperlink" Target="#'Official exchange rate'!A1"/><Relationship Id="rId10" Type="http://schemas.openxmlformats.org/officeDocument/2006/relationships/hyperlink" Target="#'Example_Data entry sheet'!A1"/><Relationship Id="rId4" Type="http://schemas.openxmlformats.org/officeDocument/2006/relationships/image" Target="../media/image3.png"/><Relationship Id="rId9" Type="http://schemas.openxmlformats.org/officeDocument/2006/relationships/hyperlink" Target="#'Example_Cost model'!A1"/><Relationship Id="rId14"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66040</xdr:colOff>
      <xdr:row>42</xdr:row>
      <xdr:rowOff>89535</xdr:rowOff>
    </xdr:from>
    <xdr:to>
      <xdr:col>14</xdr:col>
      <xdr:colOff>599440</xdr:colOff>
      <xdr:row>56</xdr:row>
      <xdr:rowOff>44161</xdr:rowOff>
    </xdr:to>
    <xdr:pic>
      <xdr:nvPicPr>
        <xdr:cNvPr id="10" name="Picture 9">
          <a:extLst>
            <a:ext uri="{FF2B5EF4-FFF2-40B4-BE49-F238E27FC236}">
              <a16:creationId xmlns:a16="http://schemas.microsoft.com/office/drawing/2014/main" id="{F4D0EF2C-F205-4E56-B539-FA6CAC9108B1}"/>
            </a:ext>
          </a:extLst>
        </xdr:cNvPr>
        <xdr:cNvPicPr>
          <a:picLocks noChangeAspect="1"/>
        </xdr:cNvPicPr>
      </xdr:nvPicPr>
      <xdr:blipFill>
        <a:blip xmlns:r="http://schemas.openxmlformats.org/officeDocument/2006/relationships" r:embed="rId1"/>
        <a:stretch>
          <a:fillRect/>
        </a:stretch>
      </xdr:blipFill>
      <xdr:spPr>
        <a:xfrm>
          <a:off x="571154" y="15206865"/>
          <a:ext cx="7807036" cy="2581218"/>
        </a:xfrm>
        <a:prstGeom prst="rect">
          <a:avLst/>
        </a:prstGeom>
      </xdr:spPr>
    </xdr:pic>
    <xdr:clientData/>
  </xdr:twoCellAnchor>
  <xdr:twoCellAnchor editAs="oneCell">
    <xdr:from>
      <xdr:col>2</xdr:col>
      <xdr:colOff>140641</xdr:colOff>
      <xdr:row>10</xdr:row>
      <xdr:rowOff>2006841</xdr:rowOff>
    </xdr:from>
    <xdr:to>
      <xdr:col>14</xdr:col>
      <xdr:colOff>449025</xdr:colOff>
      <xdr:row>38</xdr:row>
      <xdr:rowOff>10213</xdr:rowOff>
    </xdr:to>
    <xdr:pic>
      <xdr:nvPicPr>
        <xdr:cNvPr id="4" name="Picture 3">
          <a:extLst>
            <a:ext uri="{FF2B5EF4-FFF2-40B4-BE49-F238E27FC236}">
              <a16:creationId xmlns:a16="http://schemas.microsoft.com/office/drawing/2014/main" id="{EC7B7DC3-14FD-4ECC-B358-44F867835A3F}"/>
            </a:ext>
          </a:extLst>
        </xdr:cNvPr>
        <xdr:cNvPicPr>
          <a:picLocks noChangeAspect="1"/>
        </xdr:cNvPicPr>
      </xdr:nvPicPr>
      <xdr:blipFill>
        <a:blip xmlns:r="http://schemas.openxmlformats.org/officeDocument/2006/relationships" r:embed="rId2"/>
        <a:stretch>
          <a:fillRect/>
        </a:stretch>
      </xdr:blipFill>
      <xdr:spPr>
        <a:xfrm>
          <a:off x="643849" y="4708586"/>
          <a:ext cx="7640836" cy="5018462"/>
        </a:xfrm>
        <a:prstGeom prst="rect">
          <a:avLst/>
        </a:prstGeom>
      </xdr:spPr>
    </xdr:pic>
    <xdr:clientData/>
  </xdr:twoCellAnchor>
  <xdr:twoCellAnchor editAs="oneCell">
    <xdr:from>
      <xdr:col>16</xdr:col>
      <xdr:colOff>314834</xdr:colOff>
      <xdr:row>57</xdr:row>
      <xdr:rowOff>131089</xdr:rowOff>
    </xdr:from>
    <xdr:to>
      <xdr:col>16</xdr:col>
      <xdr:colOff>315194</xdr:colOff>
      <xdr:row>57</xdr:row>
      <xdr:rowOff>131449</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5" name="Ink 4">
              <a:extLst>
                <a:ext uri="{FF2B5EF4-FFF2-40B4-BE49-F238E27FC236}">
                  <a16:creationId xmlns:a16="http://schemas.microsoft.com/office/drawing/2014/main" id="{856AAA39-BFBC-43EA-A89D-1107D181F09C}"/>
                </a:ext>
              </a:extLst>
            </xdr14:cNvPr>
            <xdr14:cNvContentPartPr/>
          </xdr14:nvContentPartPr>
          <xdr14:nvPr macro=""/>
          <xdr14:xfrm>
            <a:off x="9341280" y="17234106"/>
            <a:ext cx="360" cy="360"/>
          </xdr14:xfrm>
        </xdr:contentPart>
      </mc:Choice>
      <mc:Fallback xmlns="">
        <xdr:pic>
          <xdr:nvPicPr>
            <xdr:cNvPr id="5" name="Ink 4">
              <a:extLst>
                <a:ext uri="{FF2B5EF4-FFF2-40B4-BE49-F238E27FC236}">
                  <a16:creationId xmlns:a16="http://schemas.microsoft.com/office/drawing/2014/main" id="{856AAA39-BFBC-43EA-A89D-1107D181F09C}"/>
                </a:ext>
              </a:extLst>
            </xdr:cNvPr>
            <xdr:cNvPicPr/>
          </xdr:nvPicPr>
          <xdr:blipFill>
            <a:blip xmlns:r="http://schemas.openxmlformats.org/officeDocument/2006/relationships" r:embed="rId4"/>
            <a:stretch>
              <a:fillRect/>
            </a:stretch>
          </xdr:blipFill>
          <xdr:spPr>
            <a:xfrm>
              <a:off x="9332640" y="17225106"/>
              <a:ext cx="18000" cy="18000"/>
            </a:xfrm>
            <a:prstGeom prst="rect">
              <a:avLst/>
            </a:prstGeom>
          </xdr:spPr>
        </xdr:pic>
      </mc:Fallback>
    </mc:AlternateContent>
    <xdr:clientData/>
  </xdr:twoCellAnchor>
  <xdr:twoCellAnchor>
    <xdr:from>
      <xdr:col>5</xdr:col>
      <xdr:colOff>551452</xdr:colOff>
      <xdr:row>64</xdr:row>
      <xdr:rowOff>94883</xdr:rowOff>
    </xdr:from>
    <xdr:to>
      <xdr:col>7</xdr:col>
      <xdr:colOff>461819</xdr:colOff>
      <xdr:row>65</xdr:row>
      <xdr:rowOff>136866</xdr:rowOff>
    </xdr:to>
    <xdr:sp macro="" textlink="">
      <xdr:nvSpPr>
        <xdr:cNvPr id="14" name="TextBox 13">
          <a:hlinkClick xmlns:r="http://schemas.openxmlformats.org/officeDocument/2006/relationships" r:id="rId5"/>
          <a:extLst>
            <a:ext uri="{FF2B5EF4-FFF2-40B4-BE49-F238E27FC236}">
              <a16:creationId xmlns:a16="http://schemas.microsoft.com/office/drawing/2014/main" id="{BE7BC384-E12E-44F0-B9C0-CCB528C41C91}"/>
            </a:ext>
          </a:extLst>
        </xdr:cNvPr>
        <xdr:cNvSpPr txBox="1"/>
      </xdr:nvSpPr>
      <xdr:spPr>
        <a:xfrm>
          <a:off x="2881535" y="20462114"/>
          <a:ext cx="1127887" cy="225661"/>
        </a:xfrm>
        <a:prstGeom prst="rect">
          <a:avLst/>
        </a:prstGeom>
        <a:solidFill>
          <a:srgbClr val="00817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chemeClr val="bg1"/>
              </a:solidFill>
            </a:rPr>
            <a:t>Data model</a:t>
          </a:r>
        </a:p>
      </xdr:txBody>
    </xdr:sp>
    <xdr:clientData/>
  </xdr:twoCellAnchor>
  <xdr:twoCellAnchor>
    <xdr:from>
      <xdr:col>5</xdr:col>
      <xdr:colOff>572653</xdr:colOff>
      <xdr:row>67</xdr:row>
      <xdr:rowOff>32118</xdr:rowOff>
    </xdr:from>
    <xdr:to>
      <xdr:col>7</xdr:col>
      <xdr:colOff>483020</xdr:colOff>
      <xdr:row>68</xdr:row>
      <xdr:rowOff>74101</xdr:rowOff>
    </xdr:to>
    <xdr:sp macro="" textlink="">
      <xdr:nvSpPr>
        <xdr:cNvPr id="15" name="TextBox 14">
          <a:hlinkClick xmlns:r="http://schemas.openxmlformats.org/officeDocument/2006/relationships" r:id="rId6"/>
          <a:extLst>
            <a:ext uri="{FF2B5EF4-FFF2-40B4-BE49-F238E27FC236}">
              <a16:creationId xmlns:a16="http://schemas.microsoft.com/office/drawing/2014/main" id="{322BC98C-30B3-4C86-B82D-2B35028CF629}"/>
            </a:ext>
          </a:extLst>
        </xdr:cNvPr>
        <xdr:cNvSpPr txBox="1"/>
      </xdr:nvSpPr>
      <xdr:spPr>
        <a:xfrm>
          <a:off x="2902736" y="20950382"/>
          <a:ext cx="1127887" cy="225661"/>
        </a:xfrm>
        <a:prstGeom prst="rect">
          <a:avLst/>
        </a:prstGeom>
        <a:solidFill>
          <a:srgbClr val="00817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chemeClr val="bg1"/>
              </a:solidFill>
            </a:rPr>
            <a:t>Data</a:t>
          </a:r>
          <a:r>
            <a:rPr lang="en-US" sz="900" baseline="0">
              <a:solidFill>
                <a:schemeClr val="bg1"/>
              </a:solidFill>
            </a:rPr>
            <a:t> entry sheet</a:t>
          </a:r>
          <a:endParaRPr lang="en-US" sz="900">
            <a:solidFill>
              <a:schemeClr val="bg1"/>
            </a:solidFill>
          </a:endParaRPr>
        </a:p>
      </xdr:txBody>
    </xdr:sp>
    <xdr:clientData/>
  </xdr:twoCellAnchor>
  <xdr:twoCellAnchor>
    <xdr:from>
      <xdr:col>5</xdr:col>
      <xdr:colOff>572863</xdr:colOff>
      <xdr:row>69</xdr:row>
      <xdr:rowOff>111047</xdr:rowOff>
    </xdr:from>
    <xdr:to>
      <xdr:col>7</xdr:col>
      <xdr:colOff>483230</xdr:colOff>
      <xdr:row>70</xdr:row>
      <xdr:rowOff>153030</xdr:rowOff>
    </xdr:to>
    <xdr:sp macro="" textlink="">
      <xdr:nvSpPr>
        <xdr:cNvPr id="16" name="TextBox 15">
          <a:hlinkClick xmlns:r="http://schemas.openxmlformats.org/officeDocument/2006/relationships" r:id="rId7"/>
          <a:extLst>
            <a:ext uri="{FF2B5EF4-FFF2-40B4-BE49-F238E27FC236}">
              <a16:creationId xmlns:a16="http://schemas.microsoft.com/office/drawing/2014/main" id="{156304A4-26CD-47C7-9B0C-79E9FAE71B61}"/>
            </a:ext>
          </a:extLst>
        </xdr:cNvPr>
        <xdr:cNvSpPr txBox="1"/>
      </xdr:nvSpPr>
      <xdr:spPr>
        <a:xfrm>
          <a:off x="2902946" y="21396667"/>
          <a:ext cx="1127887" cy="225661"/>
        </a:xfrm>
        <a:prstGeom prst="rect">
          <a:avLst/>
        </a:prstGeom>
        <a:solidFill>
          <a:srgbClr val="00817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chemeClr val="bg1"/>
              </a:solidFill>
            </a:rPr>
            <a:t>Results</a:t>
          </a:r>
        </a:p>
      </xdr:txBody>
    </xdr:sp>
    <xdr:clientData/>
  </xdr:twoCellAnchor>
  <xdr:twoCellAnchor>
    <xdr:from>
      <xdr:col>8</xdr:col>
      <xdr:colOff>447122</xdr:colOff>
      <xdr:row>61</xdr:row>
      <xdr:rowOff>174232</xdr:rowOff>
    </xdr:from>
    <xdr:to>
      <xdr:col>10</xdr:col>
      <xdr:colOff>357489</xdr:colOff>
      <xdr:row>63</xdr:row>
      <xdr:rowOff>32537</xdr:rowOff>
    </xdr:to>
    <xdr:sp macro="" textlink="">
      <xdr:nvSpPr>
        <xdr:cNvPr id="17" name="TextBox 16">
          <a:hlinkClick xmlns:r="http://schemas.openxmlformats.org/officeDocument/2006/relationships" r:id="rId8"/>
          <a:extLst>
            <a:ext uri="{FF2B5EF4-FFF2-40B4-BE49-F238E27FC236}">
              <a16:creationId xmlns:a16="http://schemas.microsoft.com/office/drawing/2014/main" id="{F2D89669-896E-4908-BBAE-2E23095FFBF4}"/>
            </a:ext>
          </a:extLst>
        </xdr:cNvPr>
        <xdr:cNvSpPr txBox="1"/>
      </xdr:nvSpPr>
      <xdr:spPr>
        <a:xfrm>
          <a:off x="4603486" y="19990430"/>
          <a:ext cx="1127887" cy="225661"/>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Example_Setup</a:t>
          </a:r>
        </a:p>
      </xdr:txBody>
    </xdr:sp>
    <xdr:clientData/>
  </xdr:twoCellAnchor>
  <xdr:twoCellAnchor>
    <xdr:from>
      <xdr:col>8</xdr:col>
      <xdr:colOff>442084</xdr:colOff>
      <xdr:row>64</xdr:row>
      <xdr:rowOff>6509</xdr:rowOff>
    </xdr:from>
    <xdr:to>
      <xdr:col>10</xdr:col>
      <xdr:colOff>352451</xdr:colOff>
      <xdr:row>66</xdr:row>
      <xdr:rowOff>20992</xdr:rowOff>
    </xdr:to>
    <xdr:sp macro="" textlink="">
      <xdr:nvSpPr>
        <xdr:cNvPr id="18" name="TextBox 17">
          <a:hlinkClick xmlns:r="http://schemas.openxmlformats.org/officeDocument/2006/relationships" r:id="rId9"/>
          <a:extLst>
            <a:ext uri="{FF2B5EF4-FFF2-40B4-BE49-F238E27FC236}">
              <a16:creationId xmlns:a16="http://schemas.microsoft.com/office/drawing/2014/main" id="{0314958F-90A6-471F-A7EC-309872DAF78F}"/>
            </a:ext>
          </a:extLst>
        </xdr:cNvPr>
        <xdr:cNvSpPr txBox="1"/>
      </xdr:nvSpPr>
      <xdr:spPr>
        <a:xfrm>
          <a:off x="4598448" y="20373740"/>
          <a:ext cx="1127887" cy="38183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Example_Data model</a:t>
          </a:r>
        </a:p>
      </xdr:txBody>
    </xdr:sp>
    <xdr:clientData/>
  </xdr:twoCellAnchor>
  <xdr:twoCellAnchor>
    <xdr:from>
      <xdr:col>8</xdr:col>
      <xdr:colOff>452789</xdr:colOff>
      <xdr:row>66</xdr:row>
      <xdr:rowOff>137916</xdr:rowOff>
    </xdr:from>
    <xdr:to>
      <xdr:col>10</xdr:col>
      <xdr:colOff>363156</xdr:colOff>
      <xdr:row>68</xdr:row>
      <xdr:rowOff>152400</xdr:rowOff>
    </xdr:to>
    <xdr:sp macro="" textlink="">
      <xdr:nvSpPr>
        <xdr:cNvPr id="19" name="TextBox 18">
          <a:hlinkClick xmlns:r="http://schemas.openxmlformats.org/officeDocument/2006/relationships" r:id="rId10"/>
          <a:extLst>
            <a:ext uri="{FF2B5EF4-FFF2-40B4-BE49-F238E27FC236}">
              <a16:creationId xmlns:a16="http://schemas.microsoft.com/office/drawing/2014/main" id="{B4690AA0-90A2-42B3-982D-574847D19096}"/>
            </a:ext>
          </a:extLst>
        </xdr:cNvPr>
        <xdr:cNvSpPr txBox="1"/>
      </xdr:nvSpPr>
      <xdr:spPr>
        <a:xfrm>
          <a:off x="4609153" y="20872503"/>
          <a:ext cx="1127887" cy="38183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Example_Data entry</a:t>
          </a:r>
          <a:r>
            <a:rPr lang="en-US" sz="900" baseline="0"/>
            <a:t> sheet</a:t>
          </a:r>
          <a:endParaRPr lang="en-US" sz="900"/>
        </a:p>
      </xdr:txBody>
    </xdr:sp>
    <xdr:clientData/>
  </xdr:twoCellAnchor>
  <xdr:twoCellAnchor>
    <xdr:from>
      <xdr:col>8</xdr:col>
      <xdr:colOff>452580</xdr:colOff>
      <xdr:row>69</xdr:row>
      <xdr:rowOff>111467</xdr:rowOff>
    </xdr:from>
    <xdr:to>
      <xdr:col>10</xdr:col>
      <xdr:colOff>362947</xdr:colOff>
      <xdr:row>70</xdr:row>
      <xdr:rowOff>153450</xdr:rowOff>
    </xdr:to>
    <xdr:sp macro="" textlink="">
      <xdr:nvSpPr>
        <xdr:cNvPr id="21" name="TextBox 20">
          <a:hlinkClick xmlns:r="http://schemas.openxmlformats.org/officeDocument/2006/relationships" r:id="rId11"/>
          <a:extLst>
            <a:ext uri="{FF2B5EF4-FFF2-40B4-BE49-F238E27FC236}">
              <a16:creationId xmlns:a16="http://schemas.microsoft.com/office/drawing/2014/main" id="{82EFEF0F-1331-44F4-AFF4-9B568067A4CD}"/>
            </a:ext>
          </a:extLst>
        </xdr:cNvPr>
        <xdr:cNvSpPr txBox="1"/>
      </xdr:nvSpPr>
      <xdr:spPr>
        <a:xfrm>
          <a:off x="4608944" y="21397087"/>
          <a:ext cx="1127887" cy="225661"/>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Example_Results</a:t>
          </a:r>
        </a:p>
      </xdr:txBody>
    </xdr:sp>
    <xdr:clientData/>
  </xdr:twoCellAnchor>
  <xdr:twoCellAnchor>
    <xdr:from>
      <xdr:col>11</xdr:col>
      <xdr:colOff>316344</xdr:colOff>
      <xdr:row>62</xdr:row>
      <xdr:rowOff>17214</xdr:rowOff>
    </xdr:from>
    <xdr:to>
      <xdr:col>13</xdr:col>
      <xdr:colOff>226711</xdr:colOff>
      <xdr:row>63</xdr:row>
      <xdr:rowOff>59197</xdr:rowOff>
    </xdr:to>
    <xdr:sp macro="" textlink="">
      <xdr:nvSpPr>
        <xdr:cNvPr id="22" name="TextBox 21">
          <a:hlinkClick xmlns:r="http://schemas.openxmlformats.org/officeDocument/2006/relationships" r:id="rId12"/>
          <a:extLst>
            <a:ext uri="{FF2B5EF4-FFF2-40B4-BE49-F238E27FC236}">
              <a16:creationId xmlns:a16="http://schemas.microsoft.com/office/drawing/2014/main" id="{65C2ACB8-BA60-41FC-BAED-DA30938242CE}"/>
            </a:ext>
          </a:extLst>
        </xdr:cNvPr>
        <xdr:cNvSpPr txBox="1"/>
      </xdr:nvSpPr>
      <xdr:spPr>
        <a:xfrm>
          <a:off x="6298989" y="20017090"/>
          <a:ext cx="1127887" cy="225661"/>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CPI</a:t>
          </a:r>
        </a:p>
      </xdr:txBody>
    </xdr:sp>
    <xdr:clientData/>
  </xdr:twoCellAnchor>
  <xdr:twoCellAnchor>
    <xdr:from>
      <xdr:col>2</xdr:col>
      <xdr:colOff>510307</xdr:colOff>
      <xdr:row>64</xdr:row>
      <xdr:rowOff>64236</xdr:rowOff>
    </xdr:from>
    <xdr:to>
      <xdr:col>4</xdr:col>
      <xdr:colOff>420674</xdr:colOff>
      <xdr:row>65</xdr:row>
      <xdr:rowOff>106219</xdr:rowOff>
    </xdr:to>
    <xdr:sp macro="" textlink="">
      <xdr:nvSpPr>
        <xdr:cNvPr id="27" name="TextBox 26">
          <a:hlinkClick xmlns:r="http://schemas.openxmlformats.org/officeDocument/2006/relationships" r:id="rId13"/>
          <a:extLst>
            <a:ext uri="{FF2B5EF4-FFF2-40B4-BE49-F238E27FC236}">
              <a16:creationId xmlns:a16="http://schemas.microsoft.com/office/drawing/2014/main" id="{92CAFA30-63CC-4412-A1A8-9931712E0505}"/>
            </a:ext>
          </a:extLst>
        </xdr:cNvPr>
        <xdr:cNvSpPr txBox="1"/>
      </xdr:nvSpPr>
      <xdr:spPr>
        <a:xfrm>
          <a:off x="1014109" y="20431467"/>
          <a:ext cx="1127887" cy="22566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Instructions</a:t>
          </a:r>
        </a:p>
      </xdr:txBody>
    </xdr:sp>
    <xdr:clientData/>
  </xdr:twoCellAnchor>
  <xdr:twoCellAnchor>
    <xdr:from>
      <xdr:col>5</xdr:col>
      <xdr:colOff>542005</xdr:colOff>
      <xdr:row>61</xdr:row>
      <xdr:rowOff>179900</xdr:rowOff>
    </xdr:from>
    <xdr:to>
      <xdr:col>7</xdr:col>
      <xdr:colOff>452372</xdr:colOff>
      <xdr:row>63</xdr:row>
      <xdr:rowOff>38205</xdr:rowOff>
    </xdr:to>
    <xdr:sp macro="" textlink="">
      <xdr:nvSpPr>
        <xdr:cNvPr id="28" name="TextBox 27">
          <a:hlinkClick xmlns:r="http://schemas.openxmlformats.org/officeDocument/2006/relationships" r:id="rId14"/>
          <a:extLst>
            <a:ext uri="{FF2B5EF4-FFF2-40B4-BE49-F238E27FC236}">
              <a16:creationId xmlns:a16="http://schemas.microsoft.com/office/drawing/2014/main" id="{B8F8F505-9242-45C9-B0EC-8ECB758F0FBA}"/>
            </a:ext>
          </a:extLst>
        </xdr:cNvPr>
        <xdr:cNvSpPr txBox="1"/>
      </xdr:nvSpPr>
      <xdr:spPr>
        <a:xfrm>
          <a:off x="2872088" y="19996098"/>
          <a:ext cx="1127887" cy="225661"/>
        </a:xfrm>
        <a:prstGeom prst="rect">
          <a:avLst/>
        </a:prstGeom>
        <a:solidFill>
          <a:srgbClr val="00817E"/>
        </a:solidFill>
        <a:ln w="9525" cmpd="sng">
          <a:solidFill>
            <a:srgbClr val="00817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solidFill>
                <a:schemeClr val="bg1"/>
              </a:solidFill>
            </a:rPr>
            <a:t>Setup</a:t>
          </a:r>
        </a:p>
      </xdr:txBody>
    </xdr:sp>
    <xdr:clientData/>
  </xdr:twoCellAnchor>
  <xdr:twoCellAnchor>
    <xdr:from>
      <xdr:col>11</xdr:col>
      <xdr:colOff>331878</xdr:colOff>
      <xdr:row>64</xdr:row>
      <xdr:rowOff>6509</xdr:rowOff>
    </xdr:from>
    <xdr:to>
      <xdr:col>13</xdr:col>
      <xdr:colOff>242245</xdr:colOff>
      <xdr:row>66</xdr:row>
      <xdr:rowOff>10496</xdr:rowOff>
    </xdr:to>
    <xdr:sp macro="" textlink="">
      <xdr:nvSpPr>
        <xdr:cNvPr id="30" name="TextBox 29">
          <a:hlinkClick xmlns:r="http://schemas.openxmlformats.org/officeDocument/2006/relationships" r:id="rId15"/>
          <a:extLst>
            <a:ext uri="{FF2B5EF4-FFF2-40B4-BE49-F238E27FC236}">
              <a16:creationId xmlns:a16="http://schemas.microsoft.com/office/drawing/2014/main" id="{6B197B75-FA71-4C81-B4BD-96F4AAF4D272}"/>
            </a:ext>
          </a:extLst>
        </xdr:cNvPr>
        <xdr:cNvSpPr txBox="1"/>
      </xdr:nvSpPr>
      <xdr:spPr>
        <a:xfrm>
          <a:off x="6314523" y="20373740"/>
          <a:ext cx="1127887" cy="371343"/>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Official</a:t>
          </a:r>
          <a:r>
            <a:rPr lang="en-US" sz="900" baseline="0"/>
            <a:t> exchange rate</a:t>
          </a:r>
          <a:endParaRPr lang="en-US" sz="900"/>
        </a:p>
      </xdr:txBody>
    </xdr:sp>
    <xdr:clientData/>
  </xdr:twoCellAnchor>
  <xdr:twoCellAnchor>
    <xdr:from>
      <xdr:col>5</xdr:col>
      <xdr:colOff>530249</xdr:colOff>
      <xdr:row>59</xdr:row>
      <xdr:rowOff>78929</xdr:rowOff>
    </xdr:from>
    <xdr:to>
      <xdr:col>7</xdr:col>
      <xdr:colOff>404090</xdr:colOff>
      <xdr:row>61</xdr:row>
      <xdr:rowOff>10706</xdr:rowOff>
    </xdr:to>
    <xdr:sp macro="" textlink="">
      <xdr:nvSpPr>
        <xdr:cNvPr id="31" name="TextBox 30">
          <a:extLst>
            <a:ext uri="{FF2B5EF4-FFF2-40B4-BE49-F238E27FC236}">
              <a16:creationId xmlns:a16="http://schemas.microsoft.com/office/drawing/2014/main" id="{F6E5E73C-7D0D-4EEC-8A9C-DA85B3A226CA}"/>
            </a:ext>
          </a:extLst>
        </xdr:cNvPr>
        <xdr:cNvSpPr txBox="1"/>
      </xdr:nvSpPr>
      <xdr:spPr>
        <a:xfrm>
          <a:off x="2860332" y="19527772"/>
          <a:ext cx="1091361" cy="299132"/>
        </a:xfrm>
        <a:custGeom>
          <a:avLst/>
          <a:gdLst>
            <a:gd name="connsiteX0" fmla="*/ 0 w 1091361"/>
            <a:gd name="connsiteY0" fmla="*/ 0 h 299132"/>
            <a:gd name="connsiteX1" fmla="*/ 545681 w 1091361"/>
            <a:gd name="connsiteY1" fmla="*/ 0 h 299132"/>
            <a:gd name="connsiteX2" fmla="*/ 1091361 w 1091361"/>
            <a:gd name="connsiteY2" fmla="*/ 0 h 299132"/>
            <a:gd name="connsiteX3" fmla="*/ 1091361 w 1091361"/>
            <a:gd name="connsiteY3" fmla="*/ 299132 h 299132"/>
            <a:gd name="connsiteX4" fmla="*/ 567508 w 1091361"/>
            <a:gd name="connsiteY4" fmla="*/ 299132 h 299132"/>
            <a:gd name="connsiteX5" fmla="*/ 0 w 1091361"/>
            <a:gd name="connsiteY5" fmla="*/ 299132 h 299132"/>
            <a:gd name="connsiteX6" fmla="*/ 0 w 1091361"/>
            <a:gd name="connsiteY6" fmla="*/ 0 h 299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1361" h="299132" fill="none" extrusionOk="0">
              <a:moveTo>
                <a:pt x="0" y="0"/>
              </a:moveTo>
              <a:cubicBezTo>
                <a:pt x="112276" y="-18387"/>
                <a:pt x="382616" y="46309"/>
                <a:pt x="545681" y="0"/>
              </a:cubicBezTo>
              <a:cubicBezTo>
                <a:pt x="708746" y="-46309"/>
                <a:pt x="820284" y="60919"/>
                <a:pt x="1091361" y="0"/>
              </a:cubicBezTo>
              <a:cubicBezTo>
                <a:pt x="1091498" y="82451"/>
                <a:pt x="1086574" y="230410"/>
                <a:pt x="1091361" y="299132"/>
              </a:cubicBezTo>
              <a:cubicBezTo>
                <a:pt x="849265" y="346918"/>
                <a:pt x="744844" y="290033"/>
                <a:pt x="567508" y="299132"/>
              </a:cubicBezTo>
              <a:cubicBezTo>
                <a:pt x="390172" y="308231"/>
                <a:pt x="283390" y="258235"/>
                <a:pt x="0" y="299132"/>
              </a:cubicBezTo>
              <a:cubicBezTo>
                <a:pt x="-30797" y="151863"/>
                <a:pt x="30588" y="105415"/>
                <a:pt x="0" y="0"/>
              </a:cubicBezTo>
              <a:close/>
            </a:path>
            <a:path w="1091361" h="299132" stroke="0" extrusionOk="0">
              <a:moveTo>
                <a:pt x="0" y="0"/>
              </a:moveTo>
              <a:cubicBezTo>
                <a:pt x="223695" y="-30248"/>
                <a:pt x="366588" y="43939"/>
                <a:pt x="523853" y="0"/>
              </a:cubicBezTo>
              <a:cubicBezTo>
                <a:pt x="681118" y="-43939"/>
                <a:pt x="946485" y="36651"/>
                <a:pt x="1091361" y="0"/>
              </a:cubicBezTo>
              <a:cubicBezTo>
                <a:pt x="1103326" y="129296"/>
                <a:pt x="1059297" y="195820"/>
                <a:pt x="1091361" y="299132"/>
              </a:cubicBezTo>
              <a:cubicBezTo>
                <a:pt x="851782" y="338191"/>
                <a:pt x="655656" y="237466"/>
                <a:pt x="534767" y="299132"/>
              </a:cubicBezTo>
              <a:cubicBezTo>
                <a:pt x="413878" y="360798"/>
                <a:pt x="261791" y="270673"/>
                <a:pt x="0" y="299132"/>
              </a:cubicBezTo>
              <a:cubicBezTo>
                <a:pt x="-24275" y="217430"/>
                <a:pt x="21306" y="121116"/>
                <a:pt x="0" y="0"/>
              </a:cubicBezTo>
              <a:close/>
            </a:path>
          </a:pathLst>
        </a:custGeom>
        <a:solidFill>
          <a:schemeClr val="bg1"/>
        </a:solidFill>
        <a:ln w="28575">
          <a:solidFill>
            <a:srgbClr val="00817E"/>
          </a:solidFill>
          <a:extLst>
            <a:ext uri="{C807C97D-BFC1-408E-A445-0C87EB9F89A2}">
              <ask:lineSketchStyleProps xmlns:ask="http://schemas.microsoft.com/office/drawing/2018/sketchyshapes" sd="896574092">
                <a:prstGeom prst="rect">
                  <a:avLst/>
                </a:prstGeom>
                <ask:type>
                  <ask:lineSketchScribble/>
                </ask:type>
              </ask:lineSketchStyleProps>
            </a:ext>
          </a:extLs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US" sz="1050" b="1">
              <a:solidFill>
                <a:srgbClr val="00817E"/>
              </a:solidFill>
            </a:rPr>
            <a:t>Working Sheets</a:t>
          </a:r>
        </a:p>
      </xdr:txBody>
    </xdr:sp>
    <xdr:clientData/>
  </xdr:twoCellAnchor>
  <xdr:twoCellAnchor>
    <xdr:from>
      <xdr:col>2</xdr:col>
      <xdr:colOff>561736</xdr:colOff>
      <xdr:row>59</xdr:row>
      <xdr:rowOff>94673</xdr:rowOff>
    </xdr:from>
    <xdr:to>
      <xdr:col>4</xdr:col>
      <xdr:colOff>372812</xdr:colOff>
      <xdr:row>61</xdr:row>
      <xdr:rowOff>26450</xdr:rowOff>
    </xdr:to>
    <xdr:sp macro="" textlink="">
      <xdr:nvSpPr>
        <xdr:cNvPr id="32" name="TextBox 31">
          <a:extLst>
            <a:ext uri="{FF2B5EF4-FFF2-40B4-BE49-F238E27FC236}">
              <a16:creationId xmlns:a16="http://schemas.microsoft.com/office/drawing/2014/main" id="{234A74E6-AF38-4FA0-88C1-E3650C40F0D9}"/>
            </a:ext>
          </a:extLst>
        </xdr:cNvPr>
        <xdr:cNvSpPr txBox="1"/>
      </xdr:nvSpPr>
      <xdr:spPr>
        <a:xfrm>
          <a:off x="1065538" y="19543516"/>
          <a:ext cx="1028596" cy="299132"/>
        </a:xfrm>
        <a:custGeom>
          <a:avLst/>
          <a:gdLst>
            <a:gd name="connsiteX0" fmla="*/ 0 w 1028596"/>
            <a:gd name="connsiteY0" fmla="*/ 0 h 299132"/>
            <a:gd name="connsiteX1" fmla="*/ 514298 w 1028596"/>
            <a:gd name="connsiteY1" fmla="*/ 0 h 299132"/>
            <a:gd name="connsiteX2" fmla="*/ 1028596 w 1028596"/>
            <a:gd name="connsiteY2" fmla="*/ 0 h 299132"/>
            <a:gd name="connsiteX3" fmla="*/ 1028596 w 1028596"/>
            <a:gd name="connsiteY3" fmla="*/ 299132 h 299132"/>
            <a:gd name="connsiteX4" fmla="*/ 534870 w 1028596"/>
            <a:gd name="connsiteY4" fmla="*/ 299132 h 299132"/>
            <a:gd name="connsiteX5" fmla="*/ 0 w 1028596"/>
            <a:gd name="connsiteY5" fmla="*/ 299132 h 299132"/>
            <a:gd name="connsiteX6" fmla="*/ 0 w 1028596"/>
            <a:gd name="connsiteY6" fmla="*/ 0 h 299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28596" h="299132" fill="none" extrusionOk="0">
              <a:moveTo>
                <a:pt x="0" y="0"/>
              </a:moveTo>
              <a:cubicBezTo>
                <a:pt x="107603" y="-1743"/>
                <a:pt x="309567" y="46568"/>
                <a:pt x="514298" y="0"/>
              </a:cubicBezTo>
              <a:cubicBezTo>
                <a:pt x="719029" y="-46568"/>
                <a:pt x="872689" y="51162"/>
                <a:pt x="1028596" y="0"/>
              </a:cubicBezTo>
              <a:cubicBezTo>
                <a:pt x="1028733" y="82451"/>
                <a:pt x="1023809" y="230410"/>
                <a:pt x="1028596" y="299132"/>
              </a:cubicBezTo>
              <a:cubicBezTo>
                <a:pt x="810948" y="299962"/>
                <a:pt x="674083" y="264508"/>
                <a:pt x="534870" y="299132"/>
              </a:cubicBezTo>
              <a:cubicBezTo>
                <a:pt x="395657" y="333756"/>
                <a:pt x="210617" y="279353"/>
                <a:pt x="0" y="299132"/>
              </a:cubicBezTo>
              <a:cubicBezTo>
                <a:pt x="-30797" y="151863"/>
                <a:pt x="30588" y="105415"/>
                <a:pt x="0" y="0"/>
              </a:cubicBezTo>
              <a:close/>
            </a:path>
            <a:path w="1028596" h="299132" stroke="0" extrusionOk="0">
              <a:moveTo>
                <a:pt x="0" y="0"/>
              </a:moveTo>
              <a:cubicBezTo>
                <a:pt x="209016" y="-35549"/>
                <a:pt x="385790" y="41781"/>
                <a:pt x="493726" y="0"/>
              </a:cubicBezTo>
              <a:cubicBezTo>
                <a:pt x="601662" y="-41781"/>
                <a:pt x="835177" y="5619"/>
                <a:pt x="1028596" y="0"/>
              </a:cubicBezTo>
              <a:cubicBezTo>
                <a:pt x="1040561" y="129296"/>
                <a:pt x="996532" y="195820"/>
                <a:pt x="1028596" y="299132"/>
              </a:cubicBezTo>
              <a:cubicBezTo>
                <a:pt x="829311" y="319138"/>
                <a:pt x="722431" y="263871"/>
                <a:pt x="504012" y="299132"/>
              </a:cubicBezTo>
              <a:cubicBezTo>
                <a:pt x="285593" y="334393"/>
                <a:pt x="165013" y="288543"/>
                <a:pt x="0" y="299132"/>
              </a:cubicBezTo>
              <a:cubicBezTo>
                <a:pt x="-24275" y="217430"/>
                <a:pt x="21306" y="121116"/>
                <a:pt x="0" y="0"/>
              </a:cubicBezTo>
              <a:close/>
            </a:path>
          </a:pathLst>
        </a:custGeom>
        <a:solidFill>
          <a:schemeClr val="bg1"/>
        </a:solidFill>
        <a:ln w="28575">
          <a:solidFill>
            <a:srgbClr val="00817E"/>
          </a:solidFill>
          <a:extLst>
            <a:ext uri="{C807C97D-BFC1-408E-A445-0C87EB9F89A2}">
              <ask:lineSketchStyleProps xmlns:ask="http://schemas.microsoft.com/office/drawing/2018/sketchyshapes" sd="896574092">
                <a:prstGeom prst="rect">
                  <a:avLst/>
                </a:prstGeom>
                <ask:type>
                  <ask:lineSketchScribble/>
                </ask:type>
              </ask:lineSketchStyleProps>
            </a:ext>
          </a:extLs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US" sz="1050" b="1">
              <a:solidFill>
                <a:srgbClr val="00817E"/>
              </a:solidFill>
            </a:rPr>
            <a:t>Introduction</a:t>
          </a:r>
        </a:p>
      </xdr:txBody>
    </xdr:sp>
    <xdr:clientData/>
  </xdr:twoCellAnchor>
  <xdr:twoCellAnchor>
    <xdr:from>
      <xdr:col>8</xdr:col>
      <xdr:colOff>493513</xdr:colOff>
      <xdr:row>59</xdr:row>
      <xdr:rowOff>63185</xdr:rowOff>
    </xdr:from>
    <xdr:to>
      <xdr:col>10</xdr:col>
      <xdr:colOff>304589</xdr:colOff>
      <xdr:row>60</xdr:row>
      <xdr:rowOff>178639</xdr:rowOff>
    </xdr:to>
    <xdr:sp macro="" textlink="">
      <xdr:nvSpPr>
        <xdr:cNvPr id="33" name="TextBox 32">
          <a:extLst>
            <a:ext uri="{FF2B5EF4-FFF2-40B4-BE49-F238E27FC236}">
              <a16:creationId xmlns:a16="http://schemas.microsoft.com/office/drawing/2014/main" id="{089F2F38-5A6C-434D-B0CD-9D9622C89C1A}"/>
            </a:ext>
          </a:extLst>
        </xdr:cNvPr>
        <xdr:cNvSpPr txBox="1"/>
      </xdr:nvSpPr>
      <xdr:spPr>
        <a:xfrm>
          <a:off x="4649877" y="19512028"/>
          <a:ext cx="1028596" cy="299132"/>
        </a:xfrm>
        <a:custGeom>
          <a:avLst/>
          <a:gdLst>
            <a:gd name="connsiteX0" fmla="*/ 0 w 1028596"/>
            <a:gd name="connsiteY0" fmla="*/ 0 h 299132"/>
            <a:gd name="connsiteX1" fmla="*/ 514298 w 1028596"/>
            <a:gd name="connsiteY1" fmla="*/ 0 h 299132"/>
            <a:gd name="connsiteX2" fmla="*/ 1028596 w 1028596"/>
            <a:gd name="connsiteY2" fmla="*/ 0 h 299132"/>
            <a:gd name="connsiteX3" fmla="*/ 1028596 w 1028596"/>
            <a:gd name="connsiteY3" fmla="*/ 299132 h 299132"/>
            <a:gd name="connsiteX4" fmla="*/ 534870 w 1028596"/>
            <a:gd name="connsiteY4" fmla="*/ 299132 h 299132"/>
            <a:gd name="connsiteX5" fmla="*/ 0 w 1028596"/>
            <a:gd name="connsiteY5" fmla="*/ 299132 h 299132"/>
            <a:gd name="connsiteX6" fmla="*/ 0 w 1028596"/>
            <a:gd name="connsiteY6" fmla="*/ 0 h 299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28596" h="299132" fill="none" extrusionOk="0">
              <a:moveTo>
                <a:pt x="0" y="0"/>
              </a:moveTo>
              <a:cubicBezTo>
                <a:pt x="107603" y="-1743"/>
                <a:pt x="309567" y="46568"/>
                <a:pt x="514298" y="0"/>
              </a:cubicBezTo>
              <a:cubicBezTo>
                <a:pt x="719029" y="-46568"/>
                <a:pt x="872689" y="51162"/>
                <a:pt x="1028596" y="0"/>
              </a:cubicBezTo>
              <a:cubicBezTo>
                <a:pt x="1028733" y="82451"/>
                <a:pt x="1023809" y="230410"/>
                <a:pt x="1028596" y="299132"/>
              </a:cubicBezTo>
              <a:cubicBezTo>
                <a:pt x="810948" y="299962"/>
                <a:pt x="674083" y="264508"/>
                <a:pt x="534870" y="299132"/>
              </a:cubicBezTo>
              <a:cubicBezTo>
                <a:pt x="395657" y="333756"/>
                <a:pt x="210617" y="279353"/>
                <a:pt x="0" y="299132"/>
              </a:cubicBezTo>
              <a:cubicBezTo>
                <a:pt x="-30797" y="151863"/>
                <a:pt x="30588" y="105415"/>
                <a:pt x="0" y="0"/>
              </a:cubicBezTo>
              <a:close/>
            </a:path>
            <a:path w="1028596" h="299132" stroke="0" extrusionOk="0">
              <a:moveTo>
                <a:pt x="0" y="0"/>
              </a:moveTo>
              <a:cubicBezTo>
                <a:pt x="209016" y="-35549"/>
                <a:pt x="385790" y="41781"/>
                <a:pt x="493726" y="0"/>
              </a:cubicBezTo>
              <a:cubicBezTo>
                <a:pt x="601662" y="-41781"/>
                <a:pt x="835177" y="5619"/>
                <a:pt x="1028596" y="0"/>
              </a:cubicBezTo>
              <a:cubicBezTo>
                <a:pt x="1040561" y="129296"/>
                <a:pt x="996532" y="195820"/>
                <a:pt x="1028596" y="299132"/>
              </a:cubicBezTo>
              <a:cubicBezTo>
                <a:pt x="829311" y="319138"/>
                <a:pt x="722431" y="263871"/>
                <a:pt x="504012" y="299132"/>
              </a:cubicBezTo>
              <a:cubicBezTo>
                <a:pt x="285593" y="334393"/>
                <a:pt x="165013" y="288543"/>
                <a:pt x="0" y="299132"/>
              </a:cubicBezTo>
              <a:cubicBezTo>
                <a:pt x="-24275" y="217430"/>
                <a:pt x="21306" y="121116"/>
                <a:pt x="0" y="0"/>
              </a:cubicBezTo>
              <a:close/>
            </a:path>
          </a:pathLst>
        </a:custGeom>
        <a:solidFill>
          <a:schemeClr val="bg1"/>
        </a:solidFill>
        <a:ln w="28575">
          <a:solidFill>
            <a:srgbClr val="00817E"/>
          </a:solidFill>
          <a:extLst>
            <a:ext uri="{C807C97D-BFC1-408E-A445-0C87EB9F89A2}">
              <ask:lineSketchStyleProps xmlns:ask="http://schemas.microsoft.com/office/drawing/2018/sketchyshapes" sd="896574092">
                <a:prstGeom prst="rect">
                  <a:avLst/>
                </a:prstGeom>
                <ask:type>
                  <ask:lineSketchScribble/>
                </ask:type>
              </ask:lineSketchStyleProps>
            </a:ext>
          </a:extLs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US" sz="1050" b="1">
              <a:solidFill>
                <a:srgbClr val="00817E"/>
              </a:solidFill>
            </a:rPr>
            <a:t>Example</a:t>
          </a:r>
        </a:p>
      </xdr:txBody>
    </xdr:sp>
    <xdr:clientData/>
  </xdr:twoCellAnchor>
  <xdr:twoCellAnchor>
    <xdr:from>
      <xdr:col>11</xdr:col>
      <xdr:colOff>310045</xdr:colOff>
      <xdr:row>59</xdr:row>
      <xdr:rowOff>31908</xdr:rowOff>
    </xdr:from>
    <xdr:to>
      <xdr:col>13</xdr:col>
      <xdr:colOff>121121</xdr:colOff>
      <xdr:row>60</xdr:row>
      <xdr:rowOff>147362</xdr:rowOff>
    </xdr:to>
    <xdr:sp macro="" textlink="">
      <xdr:nvSpPr>
        <xdr:cNvPr id="34" name="TextBox 33">
          <a:extLst>
            <a:ext uri="{FF2B5EF4-FFF2-40B4-BE49-F238E27FC236}">
              <a16:creationId xmlns:a16="http://schemas.microsoft.com/office/drawing/2014/main" id="{222B9355-0DA3-4BA8-864B-2ED55A344C8C}"/>
            </a:ext>
          </a:extLst>
        </xdr:cNvPr>
        <xdr:cNvSpPr txBox="1"/>
      </xdr:nvSpPr>
      <xdr:spPr>
        <a:xfrm>
          <a:off x="6292690" y="19480751"/>
          <a:ext cx="1028596" cy="299132"/>
        </a:xfrm>
        <a:custGeom>
          <a:avLst/>
          <a:gdLst>
            <a:gd name="connsiteX0" fmla="*/ 0 w 1028596"/>
            <a:gd name="connsiteY0" fmla="*/ 0 h 299132"/>
            <a:gd name="connsiteX1" fmla="*/ 514298 w 1028596"/>
            <a:gd name="connsiteY1" fmla="*/ 0 h 299132"/>
            <a:gd name="connsiteX2" fmla="*/ 1028596 w 1028596"/>
            <a:gd name="connsiteY2" fmla="*/ 0 h 299132"/>
            <a:gd name="connsiteX3" fmla="*/ 1028596 w 1028596"/>
            <a:gd name="connsiteY3" fmla="*/ 299132 h 299132"/>
            <a:gd name="connsiteX4" fmla="*/ 534870 w 1028596"/>
            <a:gd name="connsiteY4" fmla="*/ 299132 h 299132"/>
            <a:gd name="connsiteX5" fmla="*/ 0 w 1028596"/>
            <a:gd name="connsiteY5" fmla="*/ 299132 h 299132"/>
            <a:gd name="connsiteX6" fmla="*/ 0 w 1028596"/>
            <a:gd name="connsiteY6" fmla="*/ 0 h 2991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28596" h="299132" fill="none" extrusionOk="0">
              <a:moveTo>
                <a:pt x="0" y="0"/>
              </a:moveTo>
              <a:cubicBezTo>
                <a:pt x="107603" y="-1743"/>
                <a:pt x="309567" y="46568"/>
                <a:pt x="514298" y="0"/>
              </a:cubicBezTo>
              <a:cubicBezTo>
                <a:pt x="719029" y="-46568"/>
                <a:pt x="872689" y="51162"/>
                <a:pt x="1028596" y="0"/>
              </a:cubicBezTo>
              <a:cubicBezTo>
                <a:pt x="1028733" y="82451"/>
                <a:pt x="1023809" y="230410"/>
                <a:pt x="1028596" y="299132"/>
              </a:cubicBezTo>
              <a:cubicBezTo>
                <a:pt x="810948" y="299962"/>
                <a:pt x="674083" y="264508"/>
                <a:pt x="534870" y="299132"/>
              </a:cubicBezTo>
              <a:cubicBezTo>
                <a:pt x="395657" y="333756"/>
                <a:pt x="210617" y="279353"/>
                <a:pt x="0" y="299132"/>
              </a:cubicBezTo>
              <a:cubicBezTo>
                <a:pt x="-30797" y="151863"/>
                <a:pt x="30588" y="105415"/>
                <a:pt x="0" y="0"/>
              </a:cubicBezTo>
              <a:close/>
            </a:path>
            <a:path w="1028596" h="299132" stroke="0" extrusionOk="0">
              <a:moveTo>
                <a:pt x="0" y="0"/>
              </a:moveTo>
              <a:cubicBezTo>
                <a:pt x="209016" y="-35549"/>
                <a:pt x="385790" y="41781"/>
                <a:pt x="493726" y="0"/>
              </a:cubicBezTo>
              <a:cubicBezTo>
                <a:pt x="601662" y="-41781"/>
                <a:pt x="835177" y="5619"/>
                <a:pt x="1028596" y="0"/>
              </a:cubicBezTo>
              <a:cubicBezTo>
                <a:pt x="1040561" y="129296"/>
                <a:pt x="996532" y="195820"/>
                <a:pt x="1028596" y="299132"/>
              </a:cubicBezTo>
              <a:cubicBezTo>
                <a:pt x="829311" y="319138"/>
                <a:pt x="722431" y="263871"/>
                <a:pt x="504012" y="299132"/>
              </a:cubicBezTo>
              <a:cubicBezTo>
                <a:pt x="285593" y="334393"/>
                <a:pt x="165013" y="288543"/>
                <a:pt x="0" y="299132"/>
              </a:cubicBezTo>
              <a:cubicBezTo>
                <a:pt x="-24275" y="217430"/>
                <a:pt x="21306" y="121116"/>
                <a:pt x="0" y="0"/>
              </a:cubicBezTo>
              <a:close/>
            </a:path>
          </a:pathLst>
        </a:custGeom>
        <a:solidFill>
          <a:schemeClr val="bg1"/>
        </a:solidFill>
        <a:ln w="28575">
          <a:solidFill>
            <a:srgbClr val="00817E"/>
          </a:solidFill>
          <a:extLst>
            <a:ext uri="{C807C97D-BFC1-408E-A445-0C87EB9F89A2}">
              <ask:lineSketchStyleProps xmlns:ask="http://schemas.microsoft.com/office/drawing/2018/sketchyshapes" sd="896574092">
                <a:prstGeom prst="rect">
                  <a:avLst/>
                </a:prstGeom>
                <ask:type>
                  <ask:lineSketchScribble/>
                </ask:type>
              </ask:lineSketchStyleProps>
            </a:ext>
          </a:extLs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n-US" sz="1050" b="1">
              <a:solidFill>
                <a:srgbClr val="00817E"/>
              </a:solidFill>
            </a:rPr>
            <a:t>Database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15874</xdr:colOff>
      <xdr:row>31</xdr:row>
      <xdr:rowOff>9525</xdr:rowOff>
    </xdr:from>
    <xdr:to>
      <xdr:col>7</xdr:col>
      <xdr:colOff>869950</xdr:colOff>
      <xdr:row>45</xdr:row>
      <xdr:rowOff>174625</xdr:rowOff>
    </xdr:to>
    <xdr:graphicFrame macro="">
      <xdr:nvGraphicFramePr>
        <xdr:cNvPr id="2" name="Chart 1">
          <a:extLst>
            <a:ext uri="{FF2B5EF4-FFF2-40B4-BE49-F238E27FC236}">
              <a16:creationId xmlns:a16="http://schemas.microsoft.com/office/drawing/2014/main" id="{289367A9-5426-4A6C-8DD4-E377D77ACC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136525</xdr:colOff>
      <xdr:row>33</xdr:row>
      <xdr:rowOff>158750</xdr:rowOff>
    </xdr:from>
    <xdr:to>
      <xdr:col>6</xdr:col>
      <xdr:colOff>419100</xdr:colOff>
      <xdr:row>49</xdr:row>
      <xdr:rowOff>31750</xdr:rowOff>
    </xdr:to>
    <xdr:graphicFrame macro="">
      <xdr:nvGraphicFramePr>
        <xdr:cNvPr id="2" name="Chart 1">
          <a:extLst>
            <a:ext uri="{FF2B5EF4-FFF2-40B4-BE49-F238E27FC236}">
              <a16:creationId xmlns:a16="http://schemas.microsoft.com/office/drawing/2014/main" id="{5DB84500-6ADC-46B4-9719-D8AEEF5A7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lking%20with%20five%20teams/Guatemala/SIEF_Mega%20costing%20model_Guatemala_073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lking%20with%20five%20teams/Sierra%20Leone/SIEF_Mega%20costing%20model_Sierra%20Leone_0728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lking%20with%20five%20teams/Bangladesh/SIEF_Mega%20costing%20model_Bangladesh_0729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orldbankgroup-my.sharepoint.com/personal/ypan_worldbank_org1/Documents/1_SIEF/3_SIEF%20Call%205/Covid%2019%20emergency%20window/SIEF_Mega%20costing%20model_082420_with%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sheetName val="Data collection plan"/>
      <sheetName val="Data analysis spreadsheet"/>
      <sheetName val="Results"/>
      <sheetName val="CPI"/>
      <sheetName val="Official exchange rate"/>
      <sheetName val="Parameters"/>
    </sheetNames>
    <sheetDataSet>
      <sheetData sheetId="0"/>
      <sheetData sheetId="1">
        <row r="13">
          <cell r="J13">
            <v>500</v>
          </cell>
        </row>
        <row r="21">
          <cell r="J21">
            <v>500</v>
          </cell>
          <cell r="M21">
            <v>455</v>
          </cell>
        </row>
      </sheetData>
      <sheetData sheetId="2"/>
      <sheetData sheetId="3">
        <row r="5">
          <cell r="S5">
            <v>75.917095918281689</v>
          </cell>
          <cell r="W5">
            <v>0</v>
          </cell>
        </row>
        <row r="6">
          <cell r="W6">
            <v>0</v>
          </cell>
        </row>
        <row r="7">
          <cell r="W7">
            <v>0</v>
          </cell>
        </row>
        <row r="8">
          <cell r="W8">
            <v>0</v>
          </cell>
        </row>
        <row r="9">
          <cell r="W9">
            <v>0</v>
          </cell>
        </row>
        <row r="10">
          <cell r="W10">
            <v>0</v>
          </cell>
        </row>
        <row r="11">
          <cell r="W11">
            <v>0</v>
          </cell>
        </row>
        <row r="12">
          <cell r="W12">
            <v>0</v>
          </cell>
        </row>
        <row r="13">
          <cell r="W13">
            <v>0</v>
          </cell>
        </row>
      </sheetData>
      <sheetData sheetId="4">
        <row r="17">
          <cell r="E17" t="str">
            <v>Treatment 1</v>
          </cell>
          <cell r="F17" t="str">
            <v>Treatment 2</v>
          </cell>
        </row>
        <row r="18">
          <cell r="E18">
            <v>5.1291625460759933</v>
          </cell>
          <cell r="F18">
            <v>8.2684123965137655</v>
          </cell>
        </row>
        <row r="19">
          <cell r="E19">
            <v>0.2</v>
          </cell>
          <cell r="F19">
            <v>0.25</v>
          </cell>
        </row>
      </sheetData>
      <sheetData sheetId="5"/>
      <sheetData sheetId="6">
        <row r="4">
          <cell r="BK4">
            <v>77.737949178336706</v>
          </cell>
        </row>
      </sheetData>
      <sheetData sheetId="7"/>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9-12T16:02:35.687"/>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logs.worldbank.org/impactevaluations/how-much-do-our-impacts-cost-guest-post-by-alaka-holla" TargetMode="External"/><Relationship Id="rId2" Type="http://schemas.openxmlformats.org/officeDocument/2006/relationships/hyperlink" Target="https://blogs.worldbank.org/impactevaluations/capturing-cost-data-first-mile-problem" TargetMode="External"/><Relationship Id="rId1" Type="http://schemas.openxmlformats.org/officeDocument/2006/relationships/hyperlink" Target="http://pubdocs.worldbank.org/en/994671553617734574/Capturing-Cost-Data-190314.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825B-C5EB-45B2-AFA1-5F64F31FD7D9}">
  <sheetPr>
    <tabColor theme="5"/>
  </sheetPr>
  <dimension ref="B2:P89"/>
  <sheetViews>
    <sheetView tabSelected="1" zoomScale="121" zoomScaleNormal="88" workbookViewId="0">
      <selection activeCell="D77" sqref="D77"/>
    </sheetView>
  </sheetViews>
  <sheetFormatPr defaultRowHeight="14.5" x14ac:dyDescent="0.35"/>
  <cols>
    <col min="1" max="2" width="3.6328125" customWidth="1"/>
    <col min="3" max="3" width="8.7265625" customWidth="1"/>
    <col min="13" max="13" width="8.7265625" style="3"/>
  </cols>
  <sheetData>
    <row r="2" spans="2:16" ht="64" customHeight="1" x14ac:dyDescent="0.6">
      <c r="C2" s="183" t="s">
        <v>96</v>
      </c>
      <c r="D2" s="183"/>
      <c r="E2" s="183"/>
      <c r="F2" s="183"/>
      <c r="G2" s="183"/>
      <c r="H2" s="183"/>
      <c r="I2" s="183"/>
      <c r="J2" s="183"/>
      <c r="K2" s="183"/>
      <c r="L2" s="183"/>
      <c r="M2" s="183"/>
      <c r="N2" s="183"/>
      <c r="O2" s="183"/>
      <c r="P2" s="183"/>
    </row>
    <row r="4" spans="2:16" x14ac:dyDescent="0.35">
      <c r="C4" s="184" t="s">
        <v>0</v>
      </c>
      <c r="D4" s="184"/>
      <c r="E4" s="184"/>
      <c r="F4" s="184"/>
      <c r="G4" s="184"/>
      <c r="H4" s="184"/>
      <c r="I4" s="184"/>
      <c r="J4" s="184"/>
      <c r="K4" s="184"/>
      <c r="L4" s="184"/>
      <c r="M4" s="184"/>
      <c r="N4" s="184"/>
      <c r="O4" s="184"/>
      <c r="P4" s="184"/>
    </row>
    <row r="5" spans="2:16" x14ac:dyDescent="0.35">
      <c r="C5" s="185" t="s">
        <v>830</v>
      </c>
      <c r="D5" s="185"/>
      <c r="E5" s="185"/>
      <c r="F5" s="185"/>
      <c r="G5" s="185"/>
      <c r="H5" s="185"/>
      <c r="I5" s="185"/>
      <c r="J5" s="185"/>
      <c r="K5" s="185"/>
      <c r="L5" s="185"/>
      <c r="M5" s="185"/>
      <c r="N5" s="185"/>
      <c r="O5" s="185"/>
      <c r="P5" s="185"/>
    </row>
    <row r="6" spans="2:16" x14ac:dyDescent="0.35">
      <c r="C6" s="186">
        <v>44099</v>
      </c>
      <c r="D6" s="186"/>
      <c r="E6" s="186"/>
      <c r="F6" s="186"/>
      <c r="G6" s="186"/>
      <c r="H6" s="186"/>
      <c r="I6" s="186"/>
      <c r="J6" s="186"/>
      <c r="K6" s="186"/>
      <c r="L6" s="186"/>
      <c r="M6" s="186"/>
      <c r="N6" s="186"/>
      <c r="O6" s="186"/>
      <c r="P6" s="186"/>
    </row>
    <row r="8" spans="2:16" ht="25" customHeight="1" x14ac:dyDescent="0.55000000000000004">
      <c r="B8" s="1"/>
      <c r="C8" s="4" t="s">
        <v>1</v>
      </c>
      <c r="D8" s="1"/>
      <c r="E8" s="1"/>
      <c r="F8" s="1"/>
      <c r="G8" s="1"/>
      <c r="H8" s="1"/>
      <c r="I8" s="1"/>
      <c r="J8" s="1"/>
      <c r="K8" s="1"/>
      <c r="L8" s="1"/>
      <c r="M8" s="1"/>
      <c r="N8" s="1"/>
      <c r="O8" s="1"/>
      <c r="P8" s="1"/>
    </row>
    <row r="9" spans="2:16" x14ac:dyDescent="0.35">
      <c r="B9" s="1"/>
      <c r="P9" s="1"/>
    </row>
    <row r="10" spans="2:16" ht="21" x14ac:dyDescent="0.5">
      <c r="B10" s="1"/>
      <c r="C10" s="5" t="s">
        <v>2</v>
      </c>
      <c r="P10" s="1"/>
    </row>
    <row r="11" spans="2:16" ht="116.5" customHeight="1" x14ac:dyDescent="0.35">
      <c r="B11" s="1"/>
      <c r="C11" s="189" t="s">
        <v>885</v>
      </c>
      <c r="D11" s="189"/>
      <c r="E11" s="189"/>
      <c r="F11" s="189"/>
      <c r="G11" s="189"/>
      <c r="H11" s="189"/>
      <c r="I11" s="189"/>
      <c r="J11" s="189"/>
      <c r="K11" s="189"/>
      <c r="L11" s="189"/>
      <c r="M11" s="189"/>
      <c r="N11" s="189"/>
      <c r="O11" s="189"/>
      <c r="P11" s="1"/>
    </row>
    <row r="12" spans="2:16" x14ac:dyDescent="0.35">
      <c r="B12" s="1"/>
      <c r="P12" s="1"/>
    </row>
    <row r="13" spans="2:16" x14ac:dyDescent="0.35">
      <c r="B13" s="1"/>
      <c r="P13" s="1"/>
    </row>
    <row r="14" spans="2:16" x14ac:dyDescent="0.35">
      <c r="B14" s="1"/>
      <c r="P14" s="1"/>
    </row>
    <row r="15" spans="2:16" x14ac:dyDescent="0.35">
      <c r="B15" s="1"/>
      <c r="P15" s="1"/>
    </row>
    <row r="16" spans="2:16" x14ac:dyDescent="0.35">
      <c r="B16" s="1"/>
      <c r="P16" s="1"/>
    </row>
    <row r="17" spans="2:16" x14ac:dyDescent="0.35">
      <c r="B17" s="1"/>
      <c r="P17" s="1"/>
    </row>
    <row r="18" spans="2:16" x14ac:dyDescent="0.35">
      <c r="B18" s="1"/>
      <c r="P18" s="1"/>
    </row>
    <row r="19" spans="2:16" x14ac:dyDescent="0.35">
      <c r="B19" s="1"/>
      <c r="P19" s="1"/>
    </row>
    <row r="20" spans="2:16" x14ac:dyDescent="0.35">
      <c r="B20" s="1"/>
      <c r="P20" s="1"/>
    </row>
    <row r="21" spans="2:16" x14ac:dyDescent="0.35">
      <c r="B21" s="1"/>
      <c r="P21" s="1"/>
    </row>
    <row r="22" spans="2:16" x14ac:dyDescent="0.35">
      <c r="B22" s="1"/>
      <c r="P22" s="1"/>
    </row>
    <row r="23" spans="2:16" x14ac:dyDescent="0.35">
      <c r="B23" s="1"/>
      <c r="P23" s="1"/>
    </row>
    <row r="24" spans="2:16" x14ac:dyDescent="0.35">
      <c r="B24" s="1"/>
      <c r="P24" s="1"/>
    </row>
    <row r="25" spans="2:16" x14ac:dyDescent="0.35">
      <c r="B25" s="1"/>
      <c r="P25" s="1"/>
    </row>
    <row r="26" spans="2:16" x14ac:dyDescent="0.35">
      <c r="B26" s="1"/>
      <c r="P26" s="1"/>
    </row>
    <row r="27" spans="2:16" x14ac:dyDescent="0.35">
      <c r="B27" s="1"/>
      <c r="P27" s="1"/>
    </row>
    <row r="28" spans="2:16" x14ac:dyDescent="0.35">
      <c r="B28" s="1"/>
      <c r="P28" s="1"/>
    </row>
    <row r="29" spans="2:16" x14ac:dyDescent="0.35">
      <c r="B29" s="1"/>
      <c r="P29" s="1"/>
    </row>
    <row r="30" spans="2:16" x14ac:dyDescent="0.35">
      <c r="B30" s="1"/>
      <c r="P30" s="1"/>
    </row>
    <row r="31" spans="2:16" x14ac:dyDescent="0.35">
      <c r="B31" s="1"/>
      <c r="P31" s="1"/>
    </row>
    <row r="32" spans="2:16" x14ac:dyDescent="0.35">
      <c r="B32" s="1"/>
      <c r="P32" s="1"/>
    </row>
    <row r="33" spans="2:16" x14ac:dyDescent="0.35">
      <c r="B33" s="1"/>
      <c r="P33" s="1"/>
    </row>
    <row r="34" spans="2:16" x14ac:dyDescent="0.35">
      <c r="B34" s="1"/>
      <c r="P34" s="1"/>
    </row>
    <row r="35" spans="2:16" x14ac:dyDescent="0.35">
      <c r="B35" s="1"/>
      <c r="P35" s="1"/>
    </row>
    <row r="36" spans="2:16" x14ac:dyDescent="0.35">
      <c r="B36" s="1"/>
      <c r="P36" s="1"/>
    </row>
    <row r="37" spans="2:16" x14ac:dyDescent="0.35">
      <c r="B37" s="1"/>
      <c r="P37" s="1"/>
    </row>
    <row r="38" spans="2:16" x14ac:dyDescent="0.35">
      <c r="B38" s="1"/>
      <c r="P38" s="1"/>
    </row>
    <row r="39" spans="2:16" x14ac:dyDescent="0.35">
      <c r="B39" s="1"/>
      <c r="P39" s="1"/>
    </row>
    <row r="40" spans="2:16" ht="21" x14ac:dyDescent="0.5">
      <c r="B40" s="1"/>
      <c r="C40" s="5" t="s">
        <v>3</v>
      </c>
      <c r="P40" s="1"/>
    </row>
    <row r="41" spans="2:16" ht="132" customHeight="1" x14ac:dyDescent="0.35">
      <c r="B41" s="1"/>
      <c r="C41" s="189" t="s">
        <v>97</v>
      </c>
      <c r="D41" s="189"/>
      <c r="E41" s="189"/>
      <c r="F41" s="189"/>
      <c r="G41" s="189"/>
      <c r="H41" s="189"/>
      <c r="I41" s="189"/>
      <c r="J41" s="189"/>
      <c r="K41" s="189"/>
      <c r="L41" s="189"/>
      <c r="M41" s="189"/>
      <c r="N41" s="189"/>
      <c r="O41" s="189"/>
      <c r="P41" s="1"/>
    </row>
    <row r="42" spans="2:16" ht="243.5" customHeight="1" x14ac:dyDescent="0.35">
      <c r="B42" s="1"/>
      <c r="C42" s="189" t="s">
        <v>98</v>
      </c>
      <c r="D42" s="189"/>
      <c r="E42" s="189"/>
      <c r="F42" s="189"/>
      <c r="G42" s="189"/>
      <c r="H42" s="189"/>
      <c r="I42" s="189"/>
      <c r="J42" s="189"/>
      <c r="K42" s="189"/>
      <c r="L42" s="189"/>
      <c r="M42" s="189"/>
      <c r="N42" s="189"/>
      <c r="O42" s="189"/>
      <c r="P42" s="1"/>
    </row>
    <row r="43" spans="2:16" ht="15" customHeight="1" x14ac:dyDescent="0.35">
      <c r="B43" s="1"/>
      <c r="C43" s="7"/>
      <c r="D43" s="7"/>
      <c r="E43" s="7"/>
      <c r="F43" s="7"/>
      <c r="G43" s="7"/>
      <c r="H43" s="7"/>
      <c r="I43" s="7"/>
      <c r="J43" s="7"/>
      <c r="K43" s="7"/>
      <c r="L43" s="7"/>
      <c r="M43" s="7"/>
      <c r="N43" s="7"/>
      <c r="O43" s="7"/>
      <c r="P43" s="1"/>
    </row>
    <row r="44" spans="2:16" x14ac:dyDescent="0.35">
      <c r="B44" s="1"/>
      <c r="P44" s="1"/>
    </row>
    <row r="45" spans="2:16" x14ac:dyDescent="0.35">
      <c r="B45" s="1"/>
      <c r="P45" s="1"/>
    </row>
    <row r="46" spans="2:16" x14ac:dyDescent="0.35">
      <c r="B46" s="1"/>
      <c r="P46" s="1"/>
    </row>
    <row r="47" spans="2:16" x14ac:dyDescent="0.35">
      <c r="B47" s="1"/>
      <c r="P47" s="1"/>
    </row>
    <row r="48" spans="2:16" x14ac:dyDescent="0.35">
      <c r="B48" s="1"/>
      <c r="P48" s="1"/>
    </row>
    <row r="49" spans="2:16" x14ac:dyDescent="0.35">
      <c r="B49" s="1"/>
      <c r="P49" s="1"/>
    </row>
    <row r="50" spans="2:16" x14ac:dyDescent="0.35">
      <c r="B50" s="1"/>
      <c r="P50" s="1"/>
    </row>
    <row r="51" spans="2:16" x14ac:dyDescent="0.35">
      <c r="B51" s="1"/>
      <c r="P51" s="1"/>
    </row>
    <row r="52" spans="2:16" x14ac:dyDescent="0.35">
      <c r="B52" s="1"/>
      <c r="P52" s="1"/>
    </row>
    <row r="53" spans="2:16" x14ac:dyDescent="0.35">
      <c r="B53" s="1"/>
      <c r="P53" s="1"/>
    </row>
    <row r="54" spans="2:16" x14ac:dyDescent="0.35">
      <c r="B54" s="1"/>
      <c r="P54" s="1"/>
    </row>
    <row r="55" spans="2:16" x14ac:dyDescent="0.35">
      <c r="B55" s="1"/>
      <c r="P55" s="1"/>
    </row>
    <row r="56" spans="2:16" x14ac:dyDescent="0.35">
      <c r="B56" s="1"/>
      <c r="P56" s="1"/>
    </row>
    <row r="57" spans="2:16" x14ac:dyDescent="0.35">
      <c r="B57" s="1"/>
      <c r="P57" s="1"/>
    </row>
    <row r="58" spans="2:16" ht="163.5" customHeight="1" x14ac:dyDescent="0.35">
      <c r="B58" s="1"/>
      <c r="C58" s="188" t="s">
        <v>117</v>
      </c>
      <c r="D58" s="187"/>
      <c r="E58" s="187"/>
      <c r="F58" s="187"/>
      <c r="G58" s="187"/>
      <c r="H58" s="187"/>
      <c r="I58" s="187"/>
      <c r="J58" s="187"/>
      <c r="K58" s="187"/>
      <c r="L58" s="187"/>
      <c r="M58" s="187"/>
      <c r="N58" s="187"/>
      <c r="O58" s="187"/>
      <c r="P58" s="1"/>
    </row>
    <row r="59" spans="2:16" ht="21" x14ac:dyDescent="0.5">
      <c r="B59" s="1"/>
      <c r="C59" s="5" t="s">
        <v>875</v>
      </c>
      <c r="P59" s="1"/>
    </row>
    <row r="60" spans="2:16" s="3" customFormat="1" x14ac:dyDescent="0.35">
      <c r="B60" s="1"/>
      <c r="P60" s="1"/>
    </row>
    <row r="61" spans="2:16" s="3" customFormat="1" x14ac:dyDescent="0.35">
      <c r="B61" s="1"/>
      <c r="P61" s="1"/>
    </row>
    <row r="62" spans="2:16" s="3" customFormat="1" x14ac:dyDescent="0.35">
      <c r="B62" s="1"/>
      <c r="P62" s="1"/>
    </row>
    <row r="63" spans="2:16" s="3" customFormat="1" x14ac:dyDescent="0.35">
      <c r="B63" s="1"/>
      <c r="P63" s="1"/>
    </row>
    <row r="64" spans="2:16" s="3" customFormat="1" x14ac:dyDescent="0.35">
      <c r="B64" s="1"/>
      <c r="P64" s="1"/>
    </row>
    <row r="65" spans="2:16" s="3" customFormat="1" x14ac:dyDescent="0.35">
      <c r="B65" s="1"/>
      <c r="P65" s="1"/>
    </row>
    <row r="66" spans="2:16" s="3" customFormat="1" x14ac:dyDescent="0.35">
      <c r="B66" s="1"/>
      <c r="P66" s="1"/>
    </row>
    <row r="67" spans="2:16" s="3" customFormat="1" x14ac:dyDescent="0.35">
      <c r="B67" s="1"/>
      <c r="P67" s="1"/>
    </row>
    <row r="68" spans="2:16" s="3" customFormat="1" x14ac:dyDescent="0.35">
      <c r="B68" s="1"/>
      <c r="P68" s="1"/>
    </row>
    <row r="69" spans="2:16" s="3" customFormat="1" x14ac:dyDescent="0.35">
      <c r="B69" s="1"/>
      <c r="P69" s="1"/>
    </row>
    <row r="70" spans="2:16" s="3" customFormat="1" x14ac:dyDescent="0.35">
      <c r="B70" s="1"/>
      <c r="P70" s="1"/>
    </row>
    <row r="71" spans="2:16" s="3" customFormat="1" x14ac:dyDescent="0.35">
      <c r="B71" s="1"/>
      <c r="P71" s="1"/>
    </row>
    <row r="72" spans="2:16" s="3" customFormat="1" x14ac:dyDescent="0.35">
      <c r="B72" s="1"/>
      <c r="P72" s="1"/>
    </row>
    <row r="73" spans="2:16" ht="21" x14ac:dyDescent="0.5">
      <c r="B73" s="1"/>
      <c r="C73" s="5" t="s">
        <v>873</v>
      </c>
      <c r="P73" s="1"/>
    </row>
    <row r="74" spans="2:16" ht="22" customHeight="1" x14ac:dyDescent="0.35">
      <c r="B74" s="1"/>
      <c r="C74" s="187" t="s">
        <v>99</v>
      </c>
      <c r="D74" s="187"/>
      <c r="E74" s="187"/>
      <c r="F74" s="187"/>
      <c r="G74" s="187"/>
      <c r="H74" s="187"/>
      <c r="I74" s="187"/>
      <c r="J74" s="187"/>
      <c r="K74" s="187"/>
      <c r="L74" s="187"/>
      <c r="M74" s="187"/>
      <c r="N74" s="187"/>
      <c r="O74" s="187"/>
      <c r="P74" s="1"/>
    </row>
    <row r="75" spans="2:16" x14ac:dyDescent="0.35">
      <c r="B75" s="1"/>
      <c r="D75" s="8" t="s">
        <v>4</v>
      </c>
      <c r="P75" s="1"/>
    </row>
    <row r="76" spans="2:16" x14ac:dyDescent="0.35">
      <c r="B76" s="1"/>
      <c r="D76" s="8" t="s">
        <v>5</v>
      </c>
      <c r="P76" s="1"/>
    </row>
    <row r="77" spans="2:16" x14ac:dyDescent="0.35">
      <c r="B77" s="1"/>
      <c r="D77" s="8" t="s">
        <v>100</v>
      </c>
      <c r="P77" s="1"/>
    </row>
    <row r="78" spans="2:16" x14ac:dyDescent="0.35">
      <c r="B78" s="1"/>
      <c r="P78" s="1"/>
    </row>
    <row r="79" spans="2:16" ht="21" x14ac:dyDescent="0.5">
      <c r="B79" s="1"/>
      <c r="C79" s="5" t="s">
        <v>874</v>
      </c>
      <c r="P79" s="1"/>
    </row>
    <row r="80" spans="2:16" x14ac:dyDescent="0.35">
      <c r="B80" s="1"/>
      <c r="C80" s="182" t="s">
        <v>798</v>
      </c>
      <c r="D80" s="182"/>
      <c r="E80" s="182"/>
      <c r="F80" s="182"/>
      <c r="G80" s="182"/>
      <c r="H80" s="182"/>
      <c r="I80" s="182"/>
      <c r="J80" s="182"/>
      <c r="K80" s="182"/>
      <c r="L80" s="182"/>
      <c r="M80" s="182"/>
      <c r="N80" s="182"/>
      <c r="O80" s="182"/>
      <c r="P80" s="1"/>
    </row>
    <row r="81" spans="2:16" x14ac:dyDescent="0.35">
      <c r="B81" s="1"/>
      <c r="P81" s="1"/>
    </row>
    <row r="82" spans="2:16" x14ac:dyDescent="0.35">
      <c r="B82" s="1"/>
      <c r="P82" s="1"/>
    </row>
    <row r="83" spans="2:16" x14ac:dyDescent="0.35">
      <c r="B83" s="1"/>
      <c r="C83" s="1"/>
      <c r="D83" s="1"/>
      <c r="E83" s="1"/>
      <c r="F83" s="1"/>
      <c r="G83" s="1"/>
      <c r="H83" s="1"/>
      <c r="I83" s="1"/>
      <c r="J83" s="1"/>
      <c r="K83" s="1"/>
      <c r="L83" s="1"/>
      <c r="M83" s="1"/>
      <c r="N83" s="1"/>
      <c r="O83" s="1"/>
      <c r="P83" s="1"/>
    </row>
    <row r="84" spans="2:16" s="3" customFormat="1" x14ac:dyDescent="0.35"/>
    <row r="85" spans="2:16" s="3" customFormat="1" x14ac:dyDescent="0.35"/>
    <row r="86" spans="2:16" s="3" customFormat="1" x14ac:dyDescent="0.35"/>
    <row r="87" spans="2:16" s="3" customFormat="1" x14ac:dyDescent="0.35"/>
    <row r="88" spans="2:16" s="3" customFormat="1" x14ac:dyDescent="0.35"/>
    <row r="89" spans="2:16" s="3" customFormat="1" x14ac:dyDescent="0.35"/>
  </sheetData>
  <mergeCells count="10">
    <mergeCell ref="C80:O80"/>
    <mergeCell ref="C2:P2"/>
    <mergeCell ref="C4:P4"/>
    <mergeCell ref="C5:P5"/>
    <mergeCell ref="C6:P6"/>
    <mergeCell ref="C74:O74"/>
    <mergeCell ref="C58:O58"/>
    <mergeCell ref="C41:O41"/>
    <mergeCell ref="C11:O11"/>
    <mergeCell ref="C42:O42"/>
  </mergeCells>
  <hyperlinks>
    <hyperlink ref="D75" r:id="rId1" xr:uid="{4C544F2A-6009-4C7F-AF91-12130318A779}"/>
    <hyperlink ref="D76" r:id="rId2" xr:uid="{7D473CED-6F27-4868-BA39-618C07C8090A}"/>
    <hyperlink ref="D77" r:id="rId3" xr:uid="{3F777C1D-48DA-417C-AA43-144D0C99A9B5}"/>
  </hyperlinks>
  <pageMargins left="0.25" right="0.25" top="0.75" bottom="0.7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EF1A4-D8A6-4A5F-8030-1B2FBFFFD0D5}">
  <sheetPr>
    <tabColor theme="8"/>
  </sheetPr>
  <dimension ref="B2:BK286"/>
  <sheetViews>
    <sheetView workbookViewId="0">
      <pane xSplit="3" ySplit="3" topLeftCell="D4" activePane="bottomRight" state="frozen"/>
      <selection pane="topRight" activeCell="D1" sqref="D1"/>
      <selection pane="bottomLeft" activeCell="A4" sqref="A4"/>
      <selection pane="bottomRight" activeCell="B132" sqref="B132"/>
    </sheetView>
  </sheetViews>
  <sheetFormatPr defaultRowHeight="14.5" x14ac:dyDescent="0.35"/>
  <cols>
    <col min="1" max="1" width="3.6328125" customWidth="1"/>
  </cols>
  <sheetData>
    <row r="2" spans="2:63" s="2" customFormat="1" ht="23.5" x14ac:dyDescent="0.55000000000000004">
      <c r="B2" s="4" t="s">
        <v>146</v>
      </c>
      <c r="C2" s="4"/>
      <c r="D2" s="1"/>
      <c r="E2" s="1"/>
      <c r="F2" s="1"/>
      <c r="G2" s="1"/>
      <c r="H2" s="52"/>
      <c r="I2" s="1"/>
      <c r="J2" s="1"/>
      <c r="K2" s="1"/>
      <c r="L2" s="1"/>
      <c r="M2" s="1"/>
      <c r="N2" s="1"/>
      <c r="O2" s="1"/>
      <c r="P2" s="1"/>
      <c r="Q2" s="1"/>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row>
    <row r="3" spans="2:63" s="2" customFormat="1" ht="29" x14ac:dyDescent="0.35">
      <c r="B3" s="2" t="s">
        <v>147</v>
      </c>
      <c r="C3" s="53" t="s">
        <v>148</v>
      </c>
      <c r="D3" s="2" t="s">
        <v>149</v>
      </c>
      <c r="E3" s="2" t="s">
        <v>150</v>
      </c>
      <c r="F3" s="2" t="s">
        <v>151</v>
      </c>
      <c r="G3" s="2" t="s">
        <v>152</v>
      </c>
      <c r="H3" s="2" t="s">
        <v>153</v>
      </c>
      <c r="I3" s="2" t="s">
        <v>154</v>
      </c>
      <c r="J3" s="2" t="s">
        <v>155</v>
      </c>
      <c r="K3" s="2" t="s">
        <v>156</v>
      </c>
      <c r="L3" s="2" t="s">
        <v>157</v>
      </c>
      <c r="M3" s="2" t="s">
        <v>158</v>
      </c>
      <c r="N3" s="2" t="s">
        <v>159</v>
      </c>
      <c r="O3" s="2" t="s">
        <v>160</v>
      </c>
      <c r="P3" s="2" t="s">
        <v>161</v>
      </c>
      <c r="Q3" s="2" t="s">
        <v>162</v>
      </c>
      <c r="R3" s="2" t="s">
        <v>163</v>
      </c>
      <c r="S3" s="2" t="s">
        <v>164</v>
      </c>
      <c r="T3" s="2" t="s">
        <v>165</v>
      </c>
      <c r="U3" s="2" t="s">
        <v>166</v>
      </c>
      <c r="V3" s="2" t="s">
        <v>167</v>
      </c>
      <c r="W3" s="2" t="s">
        <v>168</v>
      </c>
      <c r="X3" s="2" t="s">
        <v>169</v>
      </c>
      <c r="Y3" s="2" t="s">
        <v>170</v>
      </c>
      <c r="Z3" s="2" t="s">
        <v>171</v>
      </c>
      <c r="AA3" s="2" t="s">
        <v>172</v>
      </c>
      <c r="AB3" s="2" t="s">
        <v>173</v>
      </c>
      <c r="AC3" s="2" t="s">
        <v>174</v>
      </c>
      <c r="AD3" s="2" t="s">
        <v>175</v>
      </c>
      <c r="AE3" s="2" t="s">
        <v>176</v>
      </c>
      <c r="AF3" s="2" t="s">
        <v>177</v>
      </c>
      <c r="AG3" s="2" t="s">
        <v>178</v>
      </c>
      <c r="AH3" s="2" t="s">
        <v>179</v>
      </c>
      <c r="AI3" s="2" t="s">
        <v>180</v>
      </c>
      <c r="AJ3" s="2" t="s">
        <v>181</v>
      </c>
      <c r="AK3" s="2" t="s">
        <v>182</v>
      </c>
      <c r="AL3" s="2" t="s">
        <v>183</v>
      </c>
      <c r="AM3" s="2" t="s">
        <v>184</v>
      </c>
      <c r="AN3" s="2" t="s">
        <v>185</v>
      </c>
      <c r="AO3" s="2" t="s">
        <v>186</v>
      </c>
      <c r="AP3" s="2" t="s">
        <v>187</v>
      </c>
      <c r="AQ3" s="2" t="s">
        <v>188</v>
      </c>
      <c r="AR3" s="2" t="s">
        <v>189</v>
      </c>
      <c r="AS3" s="2" t="s">
        <v>190</v>
      </c>
      <c r="AT3" s="2" t="s">
        <v>191</v>
      </c>
      <c r="AU3" s="2" t="s">
        <v>192</v>
      </c>
      <c r="AV3" s="2" t="s">
        <v>193</v>
      </c>
      <c r="AW3" s="2" t="s">
        <v>194</v>
      </c>
      <c r="AX3" s="2" t="s">
        <v>195</v>
      </c>
      <c r="AY3" s="2" t="s">
        <v>196</v>
      </c>
      <c r="AZ3" s="2" t="s">
        <v>197</v>
      </c>
      <c r="BA3" s="2" t="s">
        <v>198</v>
      </c>
      <c r="BB3" s="2" t="s">
        <v>199</v>
      </c>
      <c r="BC3" s="2" t="s">
        <v>200</v>
      </c>
      <c r="BD3" s="2" t="s">
        <v>201</v>
      </c>
      <c r="BE3" s="2" t="s">
        <v>202</v>
      </c>
      <c r="BF3" s="2" t="s">
        <v>203</v>
      </c>
      <c r="BG3" s="2" t="s">
        <v>204</v>
      </c>
      <c r="BH3" s="2" t="s">
        <v>205</v>
      </c>
      <c r="BI3" s="2" t="s">
        <v>206</v>
      </c>
      <c r="BJ3" s="2" t="s">
        <v>207</v>
      </c>
      <c r="BK3" s="2" t="s">
        <v>208</v>
      </c>
    </row>
    <row r="4" spans="2:63" x14ac:dyDescent="0.35">
      <c r="B4" t="s">
        <v>209</v>
      </c>
      <c r="C4" s="54" t="s">
        <v>210</v>
      </c>
      <c r="D4" t="s">
        <v>211</v>
      </c>
      <c r="E4" t="s">
        <v>211</v>
      </c>
      <c r="F4" t="s">
        <v>211</v>
      </c>
      <c r="G4" t="s">
        <v>211</v>
      </c>
      <c r="H4" t="s">
        <v>211</v>
      </c>
      <c r="I4" t="s">
        <v>211</v>
      </c>
      <c r="J4" t="s">
        <v>211</v>
      </c>
      <c r="K4" t="s">
        <v>211</v>
      </c>
      <c r="L4" t="s">
        <v>211</v>
      </c>
      <c r="M4" t="s">
        <v>211</v>
      </c>
      <c r="N4" t="s">
        <v>211</v>
      </c>
      <c r="O4" t="s">
        <v>211</v>
      </c>
      <c r="P4" t="s">
        <v>211</v>
      </c>
      <c r="Q4" t="s">
        <v>211</v>
      </c>
      <c r="R4" t="s">
        <v>211</v>
      </c>
      <c r="S4" t="s">
        <v>211</v>
      </c>
      <c r="T4" t="s">
        <v>211</v>
      </c>
      <c r="U4" t="s">
        <v>211</v>
      </c>
      <c r="V4" t="s">
        <v>211</v>
      </c>
      <c r="W4" t="s">
        <v>211</v>
      </c>
      <c r="X4" t="s">
        <v>211</v>
      </c>
      <c r="Y4" t="s">
        <v>211</v>
      </c>
      <c r="Z4" t="s">
        <v>211</v>
      </c>
      <c r="AA4" t="s">
        <v>211</v>
      </c>
      <c r="AB4" t="s">
        <v>211</v>
      </c>
      <c r="AC4" t="s">
        <v>211</v>
      </c>
      <c r="AD4" t="s">
        <v>211</v>
      </c>
      <c r="AE4" t="s">
        <v>211</v>
      </c>
      <c r="AF4" t="s">
        <v>211</v>
      </c>
      <c r="AG4" t="s">
        <v>211</v>
      </c>
      <c r="AH4" t="s">
        <v>211</v>
      </c>
      <c r="AI4" t="s">
        <v>211</v>
      </c>
      <c r="AJ4" t="s">
        <v>211</v>
      </c>
      <c r="AK4" t="s">
        <v>211</v>
      </c>
      <c r="AL4" t="s">
        <v>211</v>
      </c>
      <c r="AM4" t="s">
        <v>211</v>
      </c>
      <c r="AN4" t="s">
        <v>211</v>
      </c>
      <c r="AO4" t="s">
        <v>211</v>
      </c>
      <c r="AP4" t="s">
        <v>211</v>
      </c>
      <c r="AQ4" t="s">
        <v>211</v>
      </c>
      <c r="AR4" t="s">
        <v>211</v>
      </c>
      <c r="AS4" t="s">
        <v>211</v>
      </c>
      <c r="AT4" t="s">
        <v>211</v>
      </c>
      <c r="AU4" t="s">
        <v>211</v>
      </c>
      <c r="AV4">
        <v>63.523394809315697</v>
      </c>
      <c r="AW4">
        <v>71.582143375953905</v>
      </c>
      <c r="AX4">
        <v>76.438703005866799</v>
      </c>
      <c r="AY4">
        <v>83.074018727529406</v>
      </c>
      <c r="AZ4">
        <v>105.021064735005</v>
      </c>
      <c r="BA4">
        <v>97.867910838531301</v>
      </c>
      <c r="BB4">
        <v>100</v>
      </c>
      <c r="BC4">
        <v>111.804185808913</v>
      </c>
      <c r="BD4">
        <v>119.005731346616</v>
      </c>
      <c r="BE4">
        <v>127.795223073732</v>
      </c>
      <c r="BF4">
        <v>133.76836673358201</v>
      </c>
      <c r="BG4">
        <v>132.88320919141799</v>
      </c>
      <c r="BH4">
        <v>138.70866550889099</v>
      </c>
      <c r="BI4">
        <v>145.61074143859301</v>
      </c>
      <c r="BJ4" t="s">
        <v>211</v>
      </c>
      <c r="BK4" t="s">
        <v>211</v>
      </c>
    </row>
    <row r="5" spans="2:63" x14ac:dyDescent="0.35">
      <c r="B5" t="s">
        <v>212</v>
      </c>
      <c r="C5" s="54" t="s">
        <v>213</v>
      </c>
      <c r="D5" t="s">
        <v>211</v>
      </c>
      <c r="E5" t="s">
        <v>211</v>
      </c>
      <c r="F5" t="s">
        <v>211</v>
      </c>
      <c r="G5" t="s">
        <v>211</v>
      </c>
      <c r="H5" t="s">
        <v>211</v>
      </c>
      <c r="I5" t="s">
        <v>211</v>
      </c>
      <c r="J5" t="s">
        <v>211</v>
      </c>
      <c r="K5" t="s">
        <v>211</v>
      </c>
      <c r="L5" t="s">
        <v>211</v>
      </c>
      <c r="M5" t="s">
        <v>211</v>
      </c>
      <c r="N5" t="s">
        <v>211</v>
      </c>
      <c r="O5" t="s">
        <v>211</v>
      </c>
      <c r="P5" t="s">
        <v>211</v>
      </c>
      <c r="Q5" t="s">
        <v>211</v>
      </c>
      <c r="R5" t="s">
        <v>211</v>
      </c>
      <c r="S5" t="s">
        <v>211</v>
      </c>
      <c r="T5" t="s">
        <v>211</v>
      </c>
      <c r="U5" t="s">
        <v>211</v>
      </c>
      <c r="V5" t="s">
        <v>211</v>
      </c>
      <c r="W5" t="s">
        <v>211</v>
      </c>
      <c r="X5" t="s">
        <v>211</v>
      </c>
      <c r="Y5" t="s">
        <v>211</v>
      </c>
      <c r="Z5" t="s">
        <v>211</v>
      </c>
      <c r="AA5" t="s">
        <v>211</v>
      </c>
      <c r="AB5" t="s">
        <v>211</v>
      </c>
      <c r="AC5" t="s">
        <v>211</v>
      </c>
      <c r="AD5" t="s">
        <v>211</v>
      </c>
      <c r="AE5" t="s">
        <v>211</v>
      </c>
      <c r="AF5" t="s">
        <v>211</v>
      </c>
      <c r="AG5" t="s">
        <v>211</v>
      </c>
      <c r="AH5" t="s">
        <v>211</v>
      </c>
      <c r="AI5">
        <v>5.1144201016684301</v>
      </c>
      <c r="AJ5">
        <v>16.673286797119101</v>
      </c>
      <c r="AK5">
        <v>30.846372762327899</v>
      </c>
      <c r="AL5">
        <v>37.806873030140402</v>
      </c>
      <c r="AM5">
        <v>40.753245267722598</v>
      </c>
      <c r="AN5">
        <v>45.939290450595998</v>
      </c>
      <c r="AO5">
        <v>61.182073068213597</v>
      </c>
      <c r="AP5">
        <v>73.811802063626303</v>
      </c>
      <c r="AQ5">
        <v>74.099253013634396</v>
      </c>
      <c r="AR5">
        <v>74.136316079038707</v>
      </c>
      <c r="AS5">
        <v>76.440167541554104</v>
      </c>
      <c r="AT5">
        <v>82.379970508164604</v>
      </c>
      <c r="AU5">
        <v>82.778691717039393</v>
      </c>
      <c r="AV5">
        <v>84.6660617563507</v>
      </c>
      <c r="AW5">
        <v>86.669753497407896</v>
      </c>
      <c r="AX5">
        <v>88.7244578876156</v>
      </c>
      <c r="AY5">
        <v>91.326464521000801</v>
      </c>
      <c r="AZ5">
        <v>94.397899164005494</v>
      </c>
      <c r="BA5">
        <v>96.504290898029794</v>
      </c>
      <c r="BB5">
        <v>100</v>
      </c>
      <c r="BC5">
        <v>103.42912324722199</v>
      </c>
      <c r="BD5">
        <v>105.530385115854</v>
      </c>
      <c r="BE5">
        <v>107.575160377427</v>
      </c>
      <c r="BF5">
        <v>109.324187306059</v>
      </c>
      <c r="BG5">
        <v>111.39716414980801</v>
      </c>
      <c r="BH5">
        <v>112.81795887608899</v>
      </c>
      <c r="BI5">
        <v>115.05926964030699</v>
      </c>
      <c r="BJ5">
        <v>117.392740239273</v>
      </c>
      <c r="BK5">
        <v>119.04925838438101</v>
      </c>
    </row>
    <row r="6" spans="2:63" x14ac:dyDescent="0.35">
      <c r="B6" t="s">
        <v>214</v>
      </c>
      <c r="C6" s="54" t="s">
        <v>215</v>
      </c>
      <c r="D6" t="s">
        <v>211</v>
      </c>
      <c r="E6" t="s">
        <v>211</v>
      </c>
      <c r="F6" t="s">
        <v>211</v>
      </c>
      <c r="G6" t="s">
        <v>211</v>
      </c>
      <c r="H6" t="s">
        <v>211</v>
      </c>
      <c r="I6" t="s">
        <v>211</v>
      </c>
      <c r="J6" t="s">
        <v>211</v>
      </c>
      <c r="K6" t="s">
        <v>211</v>
      </c>
      <c r="L6" t="s">
        <v>211</v>
      </c>
      <c r="M6">
        <v>2.5690245335196802</v>
      </c>
      <c r="N6">
        <v>2.7385801527062901</v>
      </c>
      <c r="O6">
        <v>2.81051283964484</v>
      </c>
      <c r="P6">
        <v>2.9132738209856202</v>
      </c>
      <c r="Q6">
        <v>3.0931055383319999</v>
      </c>
      <c r="R6">
        <v>3.23846950986223</v>
      </c>
      <c r="S6">
        <v>3.5050058052234601</v>
      </c>
      <c r="T6">
        <v>3.8355536285299001</v>
      </c>
      <c r="U6">
        <v>4.2954090200256303</v>
      </c>
      <c r="V6">
        <v>5.0481332083661696</v>
      </c>
      <c r="W6">
        <v>5.6210256793260696</v>
      </c>
      <c r="X6">
        <v>6.15602503844653</v>
      </c>
      <c r="Y6">
        <v>7.0581808204675296</v>
      </c>
      <c r="Z6">
        <v>7.5199629803548396</v>
      </c>
      <c r="AA6">
        <v>7.9686914988925404</v>
      </c>
      <c r="AB6">
        <v>8.6154622127625409</v>
      </c>
      <c r="AC6">
        <v>9.5185596921101503</v>
      </c>
      <c r="AD6">
        <v>10.6961586953676</v>
      </c>
      <c r="AE6">
        <v>11.492087771544799</v>
      </c>
      <c r="AF6">
        <v>12.1714477074316</v>
      </c>
      <c r="AG6">
        <v>13.3039231725121</v>
      </c>
      <c r="AH6">
        <v>15.51936355384</v>
      </c>
      <c r="AI6">
        <v>19.536766053213402</v>
      </c>
      <c r="AJ6">
        <v>25.723993810748699</v>
      </c>
      <c r="AK6">
        <v>31.007786031486699</v>
      </c>
      <c r="AL6">
        <v>40.0148210875034</v>
      </c>
      <c r="AM6">
        <v>51.931085346603098</v>
      </c>
      <c r="AN6">
        <v>61.631332173507303</v>
      </c>
      <c r="AO6">
        <v>65.1649786270048</v>
      </c>
      <c r="AP6">
        <v>68.390750400364794</v>
      </c>
      <c r="AQ6">
        <v>70.200035316783399</v>
      </c>
      <c r="AR6">
        <v>70.4381279952933</v>
      </c>
      <c r="AS6">
        <v>73.414835077308794</v>
      </c>
      <c r="AT6">
        <v>74.456079095308297</v>
      </c>
      <c r="AU6">
        <v>77.634574831113099</v>
      </c>
      <c r="AV6">
        <v>80.710301651672594</v>
      </c>
      <c r="AW6">
        <v>81.826078445765702</v>
      </c>
      <c r="AX6">
        <v>83.717487582275098</v>
      </c>
      <c r="AY6">
        <v>86.797450390271393</v>
      </c>
      <c r="AZ6">
        <v>91.014583180405694</v>
      </c>
      <c r="BA6">
        <v>96.236144755193394</v>
      </c>
      <c r="BB6">
        <v>100</v>
      </c>
      <c r="BC6">
        <v>104.524211505053</v>
      </c>
      <c r="BD6">
        <v>113.81793046074</v>
      </c>
      <c r="BE6">
        <v>117.52183806797299</v>
      </c>
      <c r="BF6">
        <v>120.94986420025</v>
      </c>
      <c r="BG6">
        <v>126.736646357875</v>
      </c>
      <c r="BH6">
        <v>134.84487019501299</v>
      </c>
      <c r="BI6">
        <v>142.384203185789</v>
      </c>
      <c r="BJ6">
        <v>148.46399471482101</v>
      </c>
      <c r="BK6">
        <v>151.36166776774601</v>
      </c>
    </row>
    <row r="7" spans="2:63" x14ac:dyDescent="0.35">
      <c r="B7" t="s">
        <v>216</v>
      </c>
      <c r="C7" s="54" t="s">
        <v>217</v>
      </c>
      <c r="D7" t="s">
        <v>211</v>
      </c>
      <c r="E7" t="s">
        <v>211</v>
      </c>
      <c r="F7" t="s">
        <v>211</v>
      </c>
      <c r="G7" t="s">
        <v>211</v>
      </c>
      <c r="H7" t="s">
        <v>211</v>
      </c>
      <c r="I7" t="s">
        <v>211</v>
      </c>
      <c r="J7" t="s">
        <v>211</v>
      </c>
      <c r="K7" t="s">
        <v>211</v>
      </c>
      <c r="L7" t="s">
        <v>211</v>
      </c>
      <c r="M7" t="s">
        <v>211</v>
      </c>
      <c r="N7" t="s">
        <v>211</v>
      </c>
      <c r="O7" t="s">
        <v>211</v>
      </c>
      <c r="P7" t="s">
        <v>211</v>
      </c>
      <c r="Q7" t="s">
        <v>211</v>
      </c>
      <c r="R7" t="s">
        <v>211</v>
      </c>
      <c r="S7" t="s">
        <v>211</v>
      </c>
      <c r="T7" t="s">
        <v>211</v>
      </c>
      <c r="U7" t="s">
        <v>211</v>
      </c>
      <c r="V7" t="s">
        <v>211</v>
      </c>
      <c r="W7" t="s">
        <v>211</v>
      </c>
      <c r="X7" t="s">
        <v>211</v>
      </c>
      <c r="Y7" t="s">
        <v>211</v>
      </c>
      <c r="Z7" t="s">
        <v>211</v>
      </c>
      <c r="AA7" t="s">
        <v>211</v>
      </c>
      <c r="AB7" t="s">
        <v>211</v>
      </c>
      <c r="AC7" t="s">
        <v>211</v>
      </c>
      <c r="AD7" t="s">
        <v>211</v>
      </c>
      <c r="AE7" t="s">
        <v>211</v>
      </c>
      <c r="AF7" t="s">
        <v>211</v>
      </c>
      <c r="AG7" t="s">
        <v>211</v>
      </c>
      <c r="AH7" t="s">
        <v>211</v>
      </c>
      <c r="AI7" t="s">
        <v>211</v>
      </c>
      <c r="AJ7" t="s">
        <v>211</v>
      </c>
      <c r="AK7" t="s">
        <v>211</v>
      </c>
      <c r="AL7" t="s">
        <v>211</v>
      </c>
      <c r="AM7" t="s">
        <v>211</v>
      </c>
      <c r="AN7" t="s">
        <v>211</v>
      </c>
      <c r="AO7" t="s">
        <v>211</v>
      </c>
      <c r="AP7" t="s">
        <v>211</v>
      </c>
      <c r="AQ7" t="s">
        <v>211</v>
      </c>
      <c r="AR7" t="s">
        <v>211</v>
      </c>
      <c r="AS7" t="s">
        <v>211</v>
      </c>
      <c r="AT7" t="s">
        <v>211</v>
      </c>
      <c r="AU7" t="s">
        <v>211</v>
      </c>
      <c r="AV7" t="s">
        <v>211</v>
      </c>
      <c r="AW7" t="s">
        <v>211</v>
      </c>
      <c r="AX7" t="s">
        <v>211</v>
      </c>
      <c r="AY7" t="s">
        <v>211</v>
      </c>
      <c r="AZ7" t="s">
        <v>211</v>
      </c>
      <c r="BA7" t="s">
        <v>211</v>
      </c>
      <c r="BB7" t="s">
        <v>211</v>
      </c>
      <c r="BC7" t="s">
        <v>211</v>
      </c>
      <c r="BD7" t="s">
        <v>211</v>
      </c>
      <c r="BE7" t="s">
        <v>211</v>
      </c>
      <c r="BF7" t="s">
        <v>211</v>
      </c>
      <c r="BG7" t="s">
        <v>211</v>
      </c>
      <c r="BH7" t="s">
        <v>211</v>
      </c>
      <c r="BI7" t="s">
        <v>211</v>
      </c>
      <c r="BJ7" t="s">
        <v>211</v>
      </c>
      <c r="BK7" t="s">
        <v>211</v>
      </c>
    </row>
    <row r="8" spans="2:63" x14ac:dyDescent="0.35">
      <c r="B8" t="s">
        <v>218</v>
      </c>
      <c r="C8" s="54" t="s">
        <v>219</v>
      </c>
      <c r="D8" t="s">
        <v>211</v>
      </c>
      <c r="E8" t="s">
        <v>211</v>
      </c>
      <c r="F8" t="s">
        <v>211</v>
      </c>
      <c r="G8" t="s">
        <v>211</v>
      </c>
      <c r="H8" t="s">
        <v>211</v>
      </c>
      <c r="I8" t="s">
        <v>211</v>
      </c>
      <c r="J8" t="s">
        <v>211</v>
      </c>
      <c r="K8" t="s">
        <v>211</v>
      </c>
      <c r="L8" t="s">
        <v>211</v>
      </c>
      <c r="M8" t="s">
        <v>211</v>
      </c>
      <c r="N8" t="s">
        <v>211</v>
      </c>
      <c r="O8" t="s">
        <v>211</v>
      </c>
      <c r="P8" t="s">
        <v>211</v>
      </c>
      <c r="Q8" t="s">
        <v>211</v>
      </c>
      <c r="R8" t="s">
        <v>211</v>
      </c>
      <c r="S8" t="s">
        <v>211</v>
      </c>
      <c r="T8" t="s">
        <v>211</v>
      </c>
      <c r="U8" t="s">
        <v>211</v>
      </c>
      <c r="V8" t="s">
        <v>211</v>
      </c>
      <c r="W8" t="s">
        <v>211</v>
      </c>
      <c r="X8" t="s">
        <v>211</v>
      </c>
      <c r="Y8" t="s">
        <v>211</v>
      </c>
      <c r="Z8" t="s">
        <v>211</v>
      </c>
      <c r="AA8" t="s">
        <v>211</v>
      </c>
      <c r="AB8" t="s">
        <v>211</v>
      </c>
      <c r="AC8" t="s">
        <v>211</v>
      </c>
      <c r="AD8" t="s">
        <v>211</v>
      </c>
      <c r="AE8" t="s">
        <v>211</v>
      </c>
      <c r="AF8" t="s">
        <v>211</v>
      </c>
      <c r="AG8" t="s">
        <v>211</v>
      </c>
      <c r="AH8" t="s">
        <v>211</v>
      </c>
      <c r="AI8" t="s">
        <v>211</v>
      </c>
      <c r="AJ8" t="s">
        <v>211</v>
      </c>
      <c r="AK8" t="s">
        <v>211</v>
      </c>
      <c r="AL8" t="s">
        <v>211</v>
      </c>
      <c r="AM8" t="s">
        <v>211</v>
      </c>
      <c r="AN8" t="s">
        <v>211</v>
      </c>
      <c r="AO8" t="s">
        <v>211</v>
      </c>
      <c r="AP8" t="s">
        <v>211</v>
      </c>
      <c r="AQ8" t="s">
        <v>211</v>
      </c>
      <c r="AR8" t="s">
        <v>211</v>
      </c>
      <c r="AS8" t="s">
        <v>211</v>
      </c>
      <c r="AT8" t="s">
        <v>211</v>
      </c>
      <c r="AU8" t="s">
        <v>211</v>
      </c>
      <c r="AV8" t="s">
        <v>211</v>
      </c>
      <c r="AW8" t="s">
        <v>211</v>
      </c>
      <c r="AX8" t="s">
        <v>211</v>
      </c>
      <c r="AY8" t="s">
        <v>211</v>
      </c>
      <c r="AZ8" t="s">
        <v>211</v>
      </c>
      <c r="BA8" t="s">
        <v>211</v>
      </c>
      <c r="BB8" t="s">
        <v>211</v>
      </c>
      <c r="BC8" t="s">
        <v>211</v>
      </c>
      <c r="BD8" t="s">
        <v>211</v>
      </c>
      <c r="BE8" t="s">
        <v>211</v>
      </c>
      <c r="BF8" t="s">
        <v>211</v>
      </c>
      <c r="BG8" t="s">
        <v>211</v>
      </c>
      <c r="BH8" t="s">
        <v>211</v>
      </c>
      <c r="BI8" t="s">
        <v>211</v>
      </c>
      <c r="BJ8" t="s">
        <v>211</v>
      </c>
      <c r="BK8" t="s">
        <v>211</v>
      </c>
    </row>
    <row r="9" spans="2:63" x14ac:dyDescent="0.35">
      <c r="B9" t="s">
        <v>220</v>
      </c>
      <c r="C9" s="54" t="s">
        <v>221</v>
      </c>
      <c r="D9" t="s">
        <v>211</v>
      </c>
      <c r="E9" t="s">
        <v>211</v>
      </c>
      <c r="F9" t="s">
        <v>211</v>
      </c>
      <c r="G9" t="s">
        <v>211</v>
      </c>
      <c r="H9" t="s">
        <v>211</v>
      </c>
      <c r="I9" t="s">
        <v>211</v>
      </c>
      <c r="J9" t="s">
        <v>211</v>
      </c>
      <c r="K9" t="s">
        <v>211</v>
      </c>
      <c r="L9" t="s">
        <v>211</v>
      </c>
      <c r="M9" t="s">
        <v>211</v>
      </c>
      <c r="N9" t="s">
        <v>211</v>
      </c>
      <c r="O9" t="s">
        <v>211</v>
      </c>
      <c r="P9" t="s">
        <v>211</v>
      </c>
      <c r="Q9" t="s">
        <v>211</v>
      </c>
      <c r="R9" t="s">
        <v>211</v>
      </c>
      <c r="S9" t="s">
        <v>211</v>
      </c>
      <c r="T9" t="s">
        <v>211</v>
      </c>
      <c r="U9" t="s">
        <v>211</v>
      </c>
      <c r="V9" t="s">
        <v>211</v>
      </c>
      <c r="W9" t="s">
        <v>211</v>
      </c>
      <c r="X9" t="s">
        <v>211</v>
      </c>
      <c r="Y9" t="s">
        <v>211</v>
      </c>
      <c r="Z9" t="s">
        <v>211</v>
      </c>
      <c r="AA9" t="s">
        <v>211</v>
      </c>
      <c r="AB9" t="s">
        <v>211</v>
      </c>
      <c r="AC9" t="s">
        <v>211</v>
      </c>
      <c r="AD9" t="s">
        <v>211</v>
      </c>
      <c r="AE9" t="s">
        <v>211</v>
      </c>
      <c r="AF9" t="s">
        <v>211</v>
      </c>
      <c r="AG9" t="s">
        <v>211</v>
      </c>
      <c r="AH9" t="s">
        <v>211</v>
      </c>
      <c r="AI9" t="s">
        <v>211</v>
      </c>
      <c r="AJ9" t="s">
        <v>211</v>
      </c>
      <c r="AK9" t="s">
        <v>211</v>
      </c>
      <c r="AL9" t="s">
        <v>211</v>
      </c>
      <c r="AM9" t="s">
        <v>211</v>
      </c>
      <c r="AN9" t="s">
        <v>211</v>
      </c>
      <c r="AO9" t="s">
        <v>211</v>
      </c>
      <c r="AP9" t="s">
        <v>211</v>
      </c>
      <c r="AQ9" t="s">
        <v>211</v>
      </c>
      <c r="AR9" t="s">
        <v>211</v>
      </c>
      <c r="AS9" t="s">
        <v>211</v>
      </c>
      <c r="AT9">
        <v>41.382610397306301</v>
      </c>
      <c r="AU9">
        <v>82.030325083109801</v>
      </c>
      <c r="AV9">
        <v>117.748056799784</v>
      </c>
      <c r="AW9">
        <v>144.77537332707001</v>
      </c>
      <c r="AX9">
        <v>164.03804103422601</v>
      </c>
      <c r="AY9">
        <v>184.13515744191801</v>
      </c>
      <c r="AZ9">
        <v>207.10754505748901</v>
      </c>
      <c r="BA9">
        <v>235.54399903193399</v>
      </c>
      <c r="BB9">
        <v>93.048357808826793</v>
      </c>
      <c r="BC9">
        <v>105.593572802211</v>
      </c>
      <c r="BD9">
        <v>116.44637981844301</v>
      </c>
      <c r="BE9">
        <v>126.667826790207</v>
      </c>
      <c r="BF9">
        <v>135.88973516960101</v>
      </c>
      <c r="BG9">
        <v>106.630373864427</v>
      </c>
      <c r="BH9">
        <v>141.15487275171199</v>
      </c>
      <c r="BI9">
        <v>185.88923199641599</v>
      </c>
      <c r="BJ9">
        <v>223.42096277155201</v>
      </c>
      <c r="BK9">
        <v>261.72720165799001</v>
      </c>
    </row>
    <row r="10" spans="2:63" x14ac:dyDescent="0.35">
      <c r="B10" t="s">
        <v>222</v>
      </c>
      <c r="C10" s="54" t="s">
        <v>223</v>
      </c>
      <c r="D10" t="s">
        <v>211</v>
      </c>
      <c r="E10" t="s">
        <v>211</v>
      </c>
      <c r="F10" t="s">
        <v>211</v>
      </c>
      <c r="G10" t="s">
        <v>211</v>
      </c>
      <c r="H10" t="s">
        <v>211</v>
      </c>
      <c r="I10" t="s">
        <v>211</v>
      </c>
      <c r="J10" t="s">
        <v>211</v>
      </c>
      <c r="K10" t="s">
        <v>211</v>
      </c>
      <c r="L10" t="s">
        <v>211</v>
      </c>
      <c r="M10" t="s">
        <v>211</v>
      </c>
      <c r="N10" t="s">
        <v>211</v>
      </c>
      <c r="O10" t="s">
        <v>211</v>
      </c>
      <c r="P10" t="s">
        <v>211</v>
      </c>
      <c r="Q10" t="s">
        <v>211</v>
      </c>
      <c r="R10" t="s">
        <v>211</v>
      </c>
      <c r="S10" t="s">
        <v>211</v>
      </c>
      <c r="T10" t="s">
        <v>211</v>
      </c>
      <c r="U10" t="s">
        <v>211</v>
      </c>
      <c r="V10" t="s">
        <v>211</v>
      </c>
      <c r="W10" t="s">
        <v>211</v>
      </c>
      <c r="X10" t="s">
        <v>211</v>
      </c>
      <c r="Y10" t="s">
        <v>211</v>
      </c>
      <c r="Z10" t="s">
        <v>211</v>
      </c>
      <c r="AA10" t="s">
        <v>211</v>
      </c>
      <c r="AB10" t="s">
        <v>211</v>
      </c>
      <c r="AC10" t="s">
        <v>211</v>
      </c>
      <c r="AD10" t="s">
        <v>211</v>
      </c>
      <c r="AE10" t="s">
        <v>211</v>
      </c>
      <c r="AF10" t="s">
        <v>211</v>
      </c>
      <c r="AG10" t="s">
        <v>211</v>
      </c>
      <c r="AH10" t="s">
        <v>211</v>
      </c>
      <c r="AI10" t="s">
        <v>211</v>
      </c>
      <c r="AJ10" t="s">
        <v>211</v>
      </c>
      <c r="AK10" t="s">
        <v>211</v>
      </c>
      <c r="AL10" t="s">
        <v>211</v>
      </c>
      <c r="AM10" t="s">
        <v>211</v>
      </c>
      <c r="AN10" t="s">
        <v>211</v>
      </c>
      <c r="AO10" t="s">
        <v>211</v>
      </c>
      <c r="AP10">
        <v>79.569380733944797</v>
      </c>
      <c r="AQ10">
        <v>80.461582568807103</v>
      </c>
      <c r="AR10">
        <v>81.0825688073393</v>
      </c>
      <c r="AS10">
        <v>82.2199923547401</v>
      </c>
      <c r="AT10">
        <v>84.199568588903503</v>
      </c>
      <c r="AU10">
        <v>85.878112712975096</v>
      </c>
      <c r="AV10">
        <v>87.621505024027996</v>
      </c>
      <c r="AW10">
        <v>89.460463084316302</v>
      </c>
      <c r="AX10">
        <v>91.059824159021403</v>
      </c>
      <c r="AY10">
        <v>92.3492791612058</v>
      </c>
      <c r="AZ10">
        <v>97.275010921799904</v>
      </c>
      <c r="BA10">
        <v>96.739842726081307</v>
      </c>
      <c r="BB10">
        <v>100</v>
      </c>
      <c r="BC10">
        <v>103.45674967234601</v>
      </c>
      <c r="BD10">
        <v>106.950360419397</v>
      </c>
      <c r="BE10">
        <v>108.083497160332</v>
      </c>
      <c r="BF10">
        <v>109.26100371341199</v>
      </c>
      <c r="BG10">
        <v>110.31973569244199</v>
      </c>
      <c r="BH10">
        <v>109.77978920926201</v>
      </c>
      <c r="BI10">
        <v>112.450169287899</v>
      </c>
      <c r="BJ10">
        <v>113.80762042788299</v>
      </c>
      <c r="BK10" t="s">
        <v>211</v>
      </c>
    </row>
    <row r="11" spans="2:63" x14ac:dyDescent="0.35">
      <c r="B11" t="s">
        <v>224</v>
      </c>
      <c r="C11" s="54" t="s">
        <v>225</v>
      </c>
      <c r="D11" t="s">
        <v>211</v>
      </c>
      <c r="E11" t="s">
        <v>211</v>
      </c>
      <c r="F11" t="s">
        <v>211</v>
      </c>
      <c r="G11" t="s">
        <v>211</v>
      </c>
      <c r="H11" t="s">
        <v>211</v>
      </c>
      <c r="I11" t="s">
        <v>211</v>
      </c>
      <c r="J11" t="s">
        <v>211</v>
      </c>
      <c r="K11" t="s">
        <v>211</v>
      </c>
      <c r="L11" t="s">
        <v>211</v>
      </c>
      <c r="M11" t="s">
        <v>211</v>
      </c>
      <c r="N11" t="s">
        <v>211</v>
      </c>
      <c r="O11" t="s">
        <v>211</v>
      </c>
      <c r="P11" t="s">
        <v>211</v>
      </c>
      <c r="Q11" t="s">
        <v>211</v>
      </c>
      <c r="R11" t="s">
        <v>211</v>
      </c>
      <c r="S11" t="s">
        <v>211</v>
      </c>
      <c r="T11" t="s">
        <v>211</v>
      </c>
      <c r="U11" t="s">
        <v>211</v>
      </c>
      <c r="V11" t="s">
        <v>211</v>
      </c>
      <c r="W11" t="s">
        <v>211</v>
      </c>
      <c r="X11" t="s">
        <v>211</v>
      </c>
      <c r="Y11" t="s">
        <v>211</v>
      </c>
      <c r="Z11" t="s">
        <v>211</v>
      </c>
      <c r="AA11" t="s">
        <v>211</v>
      </c>
      <c r="AB11" t="s">
        <v>211</v>
      </c>
      <c r="AC11" t="s">
        <v>211</v>
      </c>
      <c r="AD11" t="s">
        <v>211</v>
      </c>
      <c r="AE11" t="s">
        <v>211</v>
      </c>
      <c r="AF11" t="s">
        <v>211</v>
      </c>
      <c r="AG11" t="s">
        <v>211</v>
      </c>
      <c r="AH11" t="s">
        <v>211</v>
      </c>
      <c r="AI11" t="s">
        <v>211</v>
      </c>
      <c r="AJ11" t="s">
        <v>211</v>
      </c>
      <c r="AK11" t="s">
        <v>211</v>
      </c>
      <c r="AL11" t="s">
        <v>211</v>
      </c>
      <c r="AM11" t="s">
        <v>211</v>
      </c>
      <c r="AN11" t="s">
        <v>211</v>
      </c>
      <c r="AO11" t="s">
        <v>211</v>
      </c>
      <c r="AP11" t="s">
        <v>211</v>
      </c>
      <c r="AQ11" t="s">
        <v>211</v>
      </c>
      <c r="AR11" t="s">
        <v>211</v>
      </c>
      <c r="AS11" t="s">
        <v>211</v>
      </c>
      <c r="AT11" t="s">
        <v>211</v>
      </c>
      <c r="AU11" t="s">
        <v>211</v>
      </c>
      <c r="AV11" t="s">
        <v>211</v>
      </c>
      <c r="AW11" t="s">
        <v>211</v>
      </c>
      <c r="AX11" t="s">
        <v>211</v>
      </c>
      <c r="AY11" t="s">
        <v>211</v>
      </c>
      <c r="AZ11" t="s">
        <v>211</v>
      </c>
      <c r="BA11" t="s">
        <v>211</v>
      </c>
      <c r="BB11" t="s">
        <v>211</v>
      </c>
      <c r="BC11" t="s">
        <v>211</v>
      </c>
      <c r="BD11" t="s">
        <v>211</v>
      </c>
      <c r="BE11" t="s">
        <v>211</v>
      </c>
      <c r="BF11" t="s">
        <v>211</v>
      </c>
      <c r="BG11" t="s">
        <v>211</v>
      </c>
      <c r="BH11" t="s">
        <v>211</v>
      </c>
      <c r="BI11">
        <v>112.887108333333</v>
      </c>
      <c r="BJ11">
        <v>151.58167499999999</v>
      </c>
      <c r="BK11">
        <v>232.75109166666701</v>
      </c>
    </row>
    <row r="12" spans="2:63" x14ac:dyDescent="0.35">
      <c r="B12" t="s">
        <v>226</v>
      </c>
      <c r="C12" s="54" t="s">
        <v>227</v>
      </c>
      <c r="D12" t="s">
        <v>211</v>
      </c>
      <c r="E12" t="s">
        <v>211</v>
      </c>
      <c r="F12" t="s">
        <v>211</v>
      </c>
      <c r="G12" t="s">
        <v>211</v>
      </c>
      <c r="H12" t="s">
        <v>211</v>
      </c>
      <c r="I12" t="s">
        <v>211</v>
      </c>
      <c r="J12" t="s">
        <v>211</v>
      </c>
      <c r="K12" t="s">
        <v>211</v>
      </c>
      <c r="L12" t="s">
        <v>211</v>
      </c>
      <c r="M12" t="s">
        <v>211</v>
      </c>
      <c r="N12" t="s">
        <v>211</v>
      </c>
      <c r="O12" t="s">
        <v>211</v>
      </c>
      <c r="P12" t="s">
        <v>211</v>
      </c>
      <c r="Q12" t="s">
        <v>211</v>
      </c>
      <c r="R12" t="s">
        <v>211</v>
      </c>
      <c r="S12" t="s">
        <v>211</v>
      </c>
      <c r="T12" t="s">
        <v>211</v>
      </c>
      <c r="U12" t="s">
        <v>211</v>
      </c>
      <c r="V12" t="s">
        <v>211</v>
      </c>
      <c r="W12" t="s">
        <v>211</v>
      </c>
      <c r="X12" t="s">
        <v>211</v>
      </c>
      <c r="Y12" t="s">
        <v>211</v>
      </c>
      <c r="Z12" t="s">
        <v>211</v>
      </c>
      <c r="AA12" t="s">
        <v>211</v>
      </c>
      <c r="AB12" t="s">
        <v>211</v>
      </c>
      <c r="AC12" t="s">
        <v>211</v>
      </c>
      <c r="AD12" t="s">
        <v>211</v>
      </c>
      <c r="AE12" t="s">
        <v>211</v>
      </c>
      <c r="AF12" t="s">
        <v>211</v>
      </c>
      <c r="AG12" t="s">
        <v>211</v>
      </c>
      <c r="AH12" t="s">
        <v>211</v>
      </c>
      <c r="AI12" t="s">
        <v>211</v>
      </c>
      <c r="AJ12" t="s">
        <v>211</v>
      </c>
      <c r="AK12">
        <v>0.46203029570684201</v>
      </c>
      <c r="AL12">
        <v>16.049821028314099</v>
      </c>
      <c r="AM12">
        <v>44.289693873560999</v>
      </c>
      <c r="AN12">
        <v>52.563533805484603</v>
      </c>
      <c r="AO12">
        <v>59.9018047741462</v>
      </c>
      <c r="AP12">
        <v>65.096780600924305</v>
      </c>
      <c r="AQ12">
        <v>65.518767721372498</v>
      </c>
      <c r="AR12">
        <v>65.000590421858107</v>
      </c>
      <c r="AS12">
        <v>67.045447016419402</v>
      </c>
      <c r="AT12">
        <v>67.756161803785005</v>
      </c>
      <c r="AU12">
        <v>70.955305142140205</v>
      </c>
      <c r="AV12">
        <v>75.894689380988794</v>
      </c>
      <c r="AW12">
        <v>76.379601803786102</v>
      </c>
      <c r="AX12">
        <v>78.588772276393399</v>
      </c>
      <c r="AY12">
        <v>82.052463094699505</v>
      </c>
      <c r="AZ12">
        <v>89.396120267100699</v>
      </c>
      <c r="BA12">
        <v>92.441637636840497</v>
      </c>
      <c r="BB12">
        <v>100</v>
      </c>
      <c r="BC12">
        <v>107.650008078593</v>
      </c>
      <c r="BD12">
        <v>110.403716898759</v>
      </c>
      <c r="BE12">
        <v>116.79572532998201</v>
      </c>
      <c r="BF12">
        <v>120.27776643801801</v>
      </c>
      <c r="BG12">
        <v>124.766161254862</v>
      </c>
      <c r="BH12">
        <v>123.014933984404</v>
      </c>
      <c r="BI12">
        <v>124.207629297982</v>
      </c>
      <c r="BJ12">
        <v>127.33795197859</v>
      </c>
      <c r="BK12">
        <v>129.17600732674799</v>
      </c>
    </row>
    <row r="13" spans="2:63" x14ac:dyDescent="0.35">
      <c r="B13" t="s">
        <v>228</v>
      </c>
      <c r="C13" s="54" t="s">
        <v>229</v>
      </c>
      <c r="D13" t="s">
        <v>211</v>
      </c>
      <c r="E13" t="s">
        <v>211</v>
      </c>
      <c r="F13" t="s">
        <v>211</v>
      </c>
      <c r="G13" t="s">
        <v>211</v>
      </c>
      <c r="H13" t="s">
        <v>211</v>
      </c>
      <c r="I13" t="s">
        <v>211</v>
      </c>
      <c r="J13" t="s">
        <v>211</v>
      </c>
      <c r="K13" t="s">
        <v>211</v>
      </c>
      <c r="L13" t="s">
        <v>211</v>
      </c>
      <c r="M13" t="s">
        <v>211</v>
      </c>
      <c r="N13" t="s">
        <v>211</v>
      </c>
      <c r="O13" t="s">
        <v>211</v>
      </c>
      <c r="P13" t="s">
        <v>211</v>
      </c>
      <c r="Q13" t="s">
        <v>211</v>
      </c>
      <c r="R13" t="s">
        <v>211</v>
      </c>
      <c r="S13" t="s">
        <v>211</v>
      </c>
      <c r="T13" t="s">
        <v>211</v>
      </c>
      <c r="U13" t="s">
        <v>211</v>
      </c>
      <c r="V13" t="s">
        <v>211</v>
      </c>
      <c r="W13" t="s">
        <v>211</v>
      </c>
      <c r="X13">
        <v>31.982459138140499</v>
      </c>
      <c r="Y13" t="s">
        <v>211</v>
      </c>
      <c r="Z13" t="s">
        <v>211</v>
      </c>
      <c r="AA13" t="s">
        <v>211</v>
      </c>
      <c r="AB13">
        <v>39.857537016526898</v>
      </c>
      <c r="AC13">
        <v>41.464695763913099</v>
      </c>
      <c r="AD13">
        <v>41.910012667708202</v>
      </c>
      <c r="AE13">
        <v>43.436813480720502</v>
      </c>
      <c r="AF13">
        <v>44.792853676488001</v>
      </c>
      <c r="AG13">
        <v>46.580817786462902</v>
      </c>
      <c r="AH13">
        <v>49.299594672791997</v>
      </c>
      <c r="AI13">
        <v>52.038461043502799</v>
      </c>
      <c r="AJ13">
        <v>54.054105976470503</v>
      </c>
      <c r="AK13">
        <v>56.873330284708302</v>
      </c>
      <c r="AL13">
        <v>60.462651494245897</v>
      </c>
      <c r="AM13">
        <v>62.495037664198897</v>
      </c>
      <c r="AN13">
        <v>64.510682597166607</v>
      </c>
      <c r="AO13">
        <v>66.445969592607796</v>
      </c>
      <c r="AP13">
        <v>67.688169376878903</v>
      </c>
      <c r="AQ13">
        <v>69.231711426875705</v>
      </c>
      <c r="AR13">
        <v>72.031456591575207</v>
      </c>
      <c r="AS13">
        <v>74.108558773480596</v>
      </c>
      <c r="AT13">
        <v>76.565440386261301</v>
      </c>
      <c r="AU13">
        <v>79.364952411421299</v>
      </c>
      <c r="AV13">
        <v>81.372194811176399</v>
      </c>
      <c r="AW13">
        <v>84.137048487673297</v>
      </c>
      <c r="AX13">
        <v>87.1727337163219</v>
      </c>
      <c r="AY13">
        <v>91.873582524102304</v>
      </c>
      <c r="AZ13">
        <v>100.101768678965</v>
      </c>
      <c r="BA13">
        <v>97.964166760896902</v>
      </c>
      <c r="BB13">
        <v>100</v>
      </c>
      <c r="BC13">
        <v>104.316297421952</v>
      </c>
      <c r="BD13">
        <v>104.970852972298</v>
      </c>
      <c r="BE13">
        <v>102.480875854163</v>
      </c>
      <c r="BF13">
        <v>102.91277219904001</v>
      </c>
      <c r="BG13">
        <v>103.40136457845701</v>
      </c>
      <c r="BH13">
        <v>102.43849522091701</v>
      </c>
      <c r="BI13">
        <v>101.385138831048</v>
      </c>
      <c r="BJ13">
        <v>105.06140595222701</v>
      </c>
      <c r="BK13">
        <v>109.534355432857</v>
      </c>
    </row>
    <row r="14" spans="2:63" x14ac:dyDescent="0.35">
      <c r="B14" t="s">
        <v>230</v>
      </c>
      <c r="C14" s="54" t="s">
        <v>231</v>
      </c>
      <c r="D14">
        <v>7.9604578563995796</v>
      </c>
      <c r="E14">
        <v>8.1425598335067608</v>
      </c>
      <c r="F14">
        <v>8.1165452653486003</v>
      </c>
      <c r="G14">
        <v>8.1685744016649302</v>
      </c>
      <c r="H14">
        <v>8.4027055150884493</v>
      </c>
      <c r="I14">
        <v>8.6888657648283107</v>
      </c>
      <c r="J14">
        <v>8.9750260145681597</v>
      </c>
      <c r="K14">
        <v>9.2872008324661799</v>
      </c>
      <c r="L14">
        <v>9.5213319458897008</v>
      </c>
      <c r="M14">
        <v>9.8335067637877192</v>
      </c>
      <c r="N14">
        <v>10.1716961498439</v>
      </c>
      <c r="O14">
        <v>10.796045785640001</v>
      </c>
      <c r="P14">
        <v>11.4464099895942</v>
      </c>
      <c r="Q14">
        <v>12.4869927159209</v>
      </c>
      <c r="R14">
        <v>14.412070759625401</v>
      </c>
      <c r="S14">
        <v>16.5972944849116</v>
      </c>
      <c r="T14">
        <v>18.8085327783559</v>
      </c>
      <c r="U14">
        <v>21.123829344432899</v>
      </c>
      <c r="V14">
        <v>22.8147762747138</v>
      </c>
      <c r="W14">
        <v>24.895941727367301</v>
      </c>
      <c r="X14">
        <v>27.419354838709701</v>
      </c>
      <c r="Y14">
        <v>30.020811654526501</v>
      </c>
      <c r="Z14">
        <v>33.428720083246603</v>
      </c>
      <c r="AA14">
        <v>36.784599375650401</v>
      </c>
      <c r="AB14">
        <v>38.241415192507802</v>
      </c>
      <c r="AC14">
        <v>40.816857440166501</v>
      </c>
      <c r="AD14">
        <v>44.510926118626401</v>
      </c>
      <c r="AE14">
        <v>48.309053069718999</v>
      </c>
      <c r="AF14">
        <v>51.7950052029136</v>
      </c>
      <c r="AG14">
        <v>55.697190426638898</v>
      </c>
      <c r="AH14">
        <v>59.781477627471403</v>
      </c>
      <c r="AI14">
        <v>61.680541103017703</v>
      </c>
      <c r="AJ14">
        <v>62.304890738813697</v>
      </c>
      <c r="AK14">
        <v>63.3975026014568</v>
      </c>
      <c r="AL14">
        <v>64.646201873048895</v>
      </c>
      <c r="AM14">
        <v>67.637877211238305</v>
      </c>
      <c r="AN14">
        <v>69.406867845993801</v>
      </c>
      <c r="AO14">
        <v>69.562955254942807</v>
      </c>
      <c r="AP14">
        <v>70.161290322580697</v>
      </c>
      <c r="AQ14">
        <v>71.201873048907402</v>
      </c>
      <c r="AR14">
        <v>74.375650364203906</v>
      </c>
      <c r="AS14">
        <v>77.653485952133195</v>
      </c>
      <c r="AT14">
        <v>79.968782518210205</v>
      </c>
      <c r="AU14">
        <v>82.154006243496298</v>
      </c>
      <c r="AV14">
        <v>84.0790842872008</v>
      </c>
      <c r="AW14">
        <v>86.342351716961502</v>
      </c>
      <c r="AX14">
        <v>89.412070759625394</v>
      </c>
      <c r="AY14">
        <v>91.493236212278902</v>
      </c>
      <c r="AZ14">
        <v>95.473465140478694</v>
      </c>
      <c r="BA14">
        <v>97.164412070759596</v>
      </c>
      <c r="BB14">
        <v>100</v>
      </c>
      <c r="BC14">
        <v>103.30385015608699</v>
      </c>
      <c r="BD14">
        <v>105.124869927159</v>
      </c>
      <c r="BE14">
        <v>107.700312174818</v>
      </c>
      <c r="BF14">
        <v>110.379812695109</v>
      </c>
      <c r="BG14">
        <v>112.04474505723201</v>
      </c>
      <c r="BH14">
        <v>113.475546305931</v>
      </c>
      <c r="BI14">
        <v>115.686784599376</v>
      </c>
      <c r="BJ14">
        <v>117.89802289281999</v>
      </c>
      <c r="BK14">
        <v>119.797086368366</v>
      </c>
    </row>
    <row r="15" spans="2:63" x14ac:dyDescent="0.35">
      <c r="B15" t="s">
        <v>232</v>
      </c>
      <c r="C15" s="54" t="s">
        <v>233</v>
      </c>
      <c r="D15">
        <v>17.824165975942901</v>
      </c>
      <c r="E15">
        <v>18.455543741251699</v>
      </c>
      <c r="F15">
        <v>19.264225223340102</v>
      </c>
      <c r="G15">
        <v>19.786049795029701</v>
      </c>
      <c r="H15">
        <v>20.551487930374702</v>
      </c>
      <c r="I15">
        <v>21.564862580557602</v>
      </c>
      <c r="J15">
        <v>22.007981217491899</v>
      </c>
      <c r="K15">
        <v>22.8827262848889</v>
      </c>
      <c r="L15">
        <v>23.5154017656475</v>
      </c>
      <c r="M15">
        <v>24.239769558939901</v>
      </c>
      <c r="N15">
        <v>25.299734684059299</v>
      </c>
      <c r="O15">
        <v>26.489901159000102</v>
      </c>
      <c r="P15">
        <v>28.173370135572</v>
      </c>
      <c r="Q15">
        <v>30.2951293621697</v>
      </c>
      <c r="R15">
        <v>33.1797691086594</v>
      </c>
      <c r="S15">
        <v>35.981884482609502</v>
      </c>
      <c r="T15">
        <v>38.615286702466598</v>
      </c>
      <c r="U15">
        <v>40.737045929064301</v>
      </c>
      <c r="V15">
        <v>42.193120479284403</v>
      </c>
      <c r="W15">
        <v>43.757389634027902</v>
      </c>
      <c r="X15">
        <v>46.5264976570149</v>
      </c>
      <c r="Y15">
        <v>49.691713260446598</v>
      </c>
      <c r="Z15">
        <v>52.3929665372127</v>
      </c>
      <c r="AA15">
        <v>54.1424585166626</v>
      </c>
      <c r="AB15">
        <v>57.208647455565099</v>
      </c>
      <c r="AC15">
        <v>59.033323921591297</v>
      </c>
      <c r="AD15">
        <v>60.040105771464503</v>
      </c>
      <c r="AE15">
        <v>60.881839798586498</v>
      </c>
      <c r="AF15">
        <v>62.048165940230398</v>
      </c>
      <c r="AG15">
        <v>63.641776192267301</v>
      </c>
      <c r="AH15">
        <v>65.717690184926099</v>
      </c>
      <c r="AI15">
        <v>67.910971333742395</v>
      </c>
      <c r="AJ15">
        <v>70.641566630129901</v>
      </c>
      <c r="AK15">
        <v>73.207116870749999</v>
      </c>
      <c r="AL15">
        <v>75.369218722634201</v>
      </c>
      <c r="AM15">
        <v>77.060026662841395</v>
      </c>
      <c r="AN15">
        <v>78.494093545435405</v>
      </c>
      <c r="AO15">
        <v>79.519213119952994</v>
      </c>
      <c r="AP15">
        <v>80.252750697895607</v>
      </c>
      <c r="AQ15">
        <v>80.709381439549801</v>
      </c>
      <c r="AR15">
        <v>82.6019071178291</v>
      </c>
      <c r="AS15">
        <v>84.790857014511303</v>
      </c>
      <c r="AT15">
        <v>86.325876382430096</v>
      </c>
      <c r="AU15">
        <v>87.496072612224594</v>
      </c>
      <c r="AV15">
        <v>89.299544758284298</v>
      </c>
      <c r="AW15">
        <v>91.352665259888994</v>
      </c>
      <c r="AX15">
        <v>92.669556830542803</v>
      </c>
      <c r="AY15">
        <v>94.679148063734303</v>
      </c>
      <c r="AZ15">
        <v>97.723982343211702</v>
      </c>
      <c r="BA15">
        <v>98.218767025886095</v>
      </c>
      <c r="BB15">
        <v>100</v>
      </c>
      <c r="BC15">
        <v>103.286581973655</v>
      </c>
      <c r="BD15">
        <v>105.85394920037101</v>
      </c>
      <c r="BE15">
        <v>107.971196398553</v>
      </c>
      <c r="BF15">
        <v>109.705002346264</v>
      </c>
      <c r="BG15">
        <v>110.68857934681</v>
      </c>
      <c r="BH15">
        <v>111.675470271742</v>
      </c>
      <c r="BI15">
        <v>113.99973674915201</v>
      </c>
      <c r="BJ15">
        <v>116.2778868282</v>
      </c>
      <c r="BK15">
        <v>118.057979804947</v>
      </c>
    </row>
    <row r="16" spans="2:63" x14ac:dyDescent="0.35">
      <c r="B16" t="s">
        <v>234</v>
      </c>
      <c r="C16" s="54" t="s">
        <v>235</v>
      </c>
      <c r="D16" t="s">
        <v>211</v>
      </c>
      <c r="E16" t="s">
        <v>211</v>
      </c>
      <c r="F16" t="s">
        <v>211</v>
      </c>
      <c r="G16" t="s">
        <v>211</v>
      </c>
      <c r="H16" t="s">
        <v>211</v>
      </c>
      <c r="I16" t="s">
        <v>211</v>
      </c>
      <c r="J16" t="s">
        <v>211</v>
      </c>
      <c r="K16" t="s">
        <v>211</v>
      </c>
      <c r="L16" t="s">
        <v>211</v>
      </c>
      <c r="M16" t="s">
        <v>211</v>
      </c>
      <c r="N16" t="s">
        <v>211</v>
      </c>
      <c r="O16" t="s">
        <v>211</v>
      </c>
      <c r="P16" t="s">
        <v>211</v>
      </c>
      <c r="Q16" t="s">
        <v>211</v>
      </c>
      <c r="R16" t="s">
        <v>211</v>
      </c>
      <c r="S16" t="s">
        <v>211</v>
      </c>
      <c r="T16" t="s">
        <v>211</v>
      </c>
      <c r="U16" t="s">
        <v>211</v>
      </c>
      <c r="V16" t="s">
        <v>211</v>
      </c>
      <c r="W16" t="s">
        <v>211</v>
      </c>
      <c r="X16" t="s">
        <v>211</v>
      </c>
      <c r="Y16" t="s">
        <v>211</v>
      </c>
      <c r="Z16" t="s">
        <v>211</v>
      </c>
      <c r="AA16" t="s">
        <v>211</v>
      </c>
      <c r="AB16" t="s">
        <v>211</v>
      </c>
      <c r="AC16" t="s">
        <v>211</v>
      </c>
      <c r="AD16" t="s">
        <v>211</v>
      </c>
      <c r="AE16" t="s">
        <v>211</v>
      </c>
      <c r="AF16" t="s">
        <v>211</v>
      </c>
      <c r="AG16" t="s">
        <v>211</v>
      </c>
      <c r="AH16" t="s">
        <v>211</v>
      </c>
      <c r="AI16">
        <v>4.3035338522520998E-2</v>
      </c>
      <c r="AJ16">
        <v>3.8460640225466303E-2</v>
      </c>
      <c r="AK16">
        <v>0.47229667131237102</v>
      </c>
      <c r="AL16">
        <v>8.3228872673244396</v>
      </c>
      <c r="AM16">
        <v>42.593178064785398</v>
      </c>
      <c r="AN16">
        <v>51.024413671599</v>
      </c>
      <c r="AO16">
        <v>52.899228244268798</v>
      </c>
      <c r="AP16">
        <v>52.490477025897498</v>
      </c>
      <c r="AQ16">
        <v>48.015574622815002</v>
      </c>
      <c r="AR16">
        <v>48.882257203010703</v>
      </c>
      <c r="AS16">
        <v>49.638561483027502</v>
      </c>
      <c r="AT16">
        <v>51.014127786352098</v>
      </c>
      <c r="AU16">
        <v>52.153714496148702</v>
      </c>
      <c r="AV16">
        <v>55.652670917301499</v>
      </c>
      <c r="AW16">
        <v>61.0395752720556</v>
      </c>
      <c r="AX16">
        <v>66.123515612181507</v>
      </c>
      <c r="AY16">
        <v>77.140524992324998</v>
      </c>
      <c r="AZ16">
        <v>93.214522126985599</v>
      </c>
      <c r="BA16">
        <v>94.578399704318798</v>
      </c>
      <c r="BB16">
        <v>100</v>
      </c>
      <c r="BC16">
        <v>107.852383767654</v>
      </c>
      <c r="BD16">
        <v>109.004358329138</v>
      </c>
      <c r="BE16">
        <v>111.641031925333</v>
      </c>
      <c r="BF16">
        <v>113.19253677207899</v>
      </c>
      <c r="BG16">
        <v>117.730921656658</v>
      </c>
      <c r="BH16">
        <v>132.38782747830999</v>
      </c>
      <c r="BI16">
        <v>149.51879132378599</v>
      </c>
      <c r="BJ16">
        <v>152.90317437023199</v>
      </c>
      <c r="BK16">
        <v>156.89140836400199</v>
      </c>
    </row>
    <row r="17" spans="2:63" x14ac:dyDescent="0.35">
      <c r="B17" t="s">
        <v>236</v>
      </c>
      <c r="C17" s="54" t="s">
        <v>237</v>
      </c>
      <c r="D17" t="s">
        <v>211</v>
      </c>
      <c r="E17" t="s">
        <v>211</v>
      </c>
      <c r="F17" t="s">
        <v>211</v>
      </c>
      <c r="G17" t="s">
        <v>211</v>
      </c>
      <c r="H17" t="s">
        <v>211</v>
      </c>
      <c r="I17" t="s">
        <v>211</v>
      </c>
      <c r="J17">
        <v>13.962336896827299</v>
      </c>
      <c r="K17">
        <v>14.721574778853499</v>
      </c>
      <c r="L17">
        <v>15.390086121392001</v>
      </c>
      <c r="M17">
        <v>16.765309454518501</v>
      </c>
      <c r="N17">
        <v>17.796726954530602</v>
      </c>
      <c r="O17">
        <v>18.6180408895538</v>
      </c>
      <c r="P17">
        <v>19.889804134017901</v>
      </c>
      <c r="Q17">
        <v>20.9801142998882</v>
      </c>
      <c r="R17">
        <v>23.722602497952899</v>
      </c>
      <c r="S17">
        <v>26.1801775286024</v>
      </c>
      <c r="T17">
        <v>27.294363099483999</v>
      </c>
      <c r="U17">
        <v>28.1650195384886</v>
      </c>
      <c r="V17">
        <v>29.8856403987206</v>
      </c>
      <c r="W17">
        <v>32.602661498005901</v>
      </c>
      <c r="X17">
        <v>36.546878419030797</v>
      </c>
      <c r="Y17">
        <v>40.608880671756602</v>
      </c>
      <c r="Z17">
        <v>43.050538765663099</v>
      </c>
      <c r="AA17">
        <v>44.772560316289599</v>
      </c>
      <c r="AB17">
        <v>46.548395040373201</v>
      </c>
      <c r="AC17">
        <v>48.691953116413501</v>
      </c>
      <c r="AD17">
        <v>51.337767478053202</v>
      </c>
      <c r="AE17">
        <v>54.293007587071301</v>
      </c>
      <c r="AF17">
        <v>56.683209374789598</v>
      </c>
      <c r="AG17">
        <v>59.737106968478798</v>
      </c>
      <c r="AH17">
        <v>62.526423126004403</v>
      </c>
      <c r="AI17">
        <v>66.974978798455894</v>
      </c>
      <c r="AJ17">
        <v>70.818136269515804</v>
      </c>
      <c r="AK17">
        <v>72.746441651727594</v>
      </c>
      <c r="AL17">
        <v>73.764407516290802</v>
      </c>
      <c r="AM17">
        <v>75.289114097574597</v>
      </c>
      <c r="AN17">
        <v>76.327454437435804</v>
      </c>
      <c r="AO17">
        <v>76.742790573380304</v>
      </c>
      <c r="AP17">
        <v>77.768544969728097</v>
      </c>
      <c r="AQ17">
        <v>78.743955592022004</v>
      </c>
      <c r="AR17">
        <v>80.008842915125598</v>
      </c>
      <c r="AS17">
        <v>81.645015571876698</v>
      </c>
      <c r="AT17">
        <v>83.419633607275898</v>
      </c>
      <c r="AU17">
        <v>85.943115281726307</v>
      </c>
      <c r="AV17">
        <v>86.787002794304399</v>
      </c>
      <c r="AW17">
        <v>88.168310094907895</v>
      </c>
      <c r="AX17">
        <v>90.2753795352439</v>
      </c>
      <c r="AY17">
        <v>92.525563739271107</v>
      </c>
      <c r="AZ17">
        <v>96.679554395891401</v>
      </c>
      <c r="BA17">
        <v>98.673797145601199</v>
      </c>
      <c r="BB17">
        <v>100</v>
      </c>
      <c r="BC17">
        <v>103.198781416603</v>
      </c>
      <c r="BD17">
        <v>105.23527269114901</v>
      </c>
      <c r="BE17">
        <v>106.324110856582</v>
      </c>
      <c r="BF17">
        <v>107.58211415561399</v>
      </c>
      <c r="BG17">
        <v>109.60297781818799</v>
      </c>
      <c r="BH17">
        <v>109.241245908716</v>
      </c>
      <c r="BI17">
        <v>110.879784013505</v>
      </c>
      <c r="BJ17">
        <v>113.393999859543</v>
      </c>
      <c r="BK17" t="s">
        <v>211</v>
      </c>
    </row>
    <row r="18" spans="2:63" x14ac:dyDescent="0.35">
      <c r="B18" t="s">
        <v>238</v>
      </c>
      <c r="C18" s="54" t="s">
        <v>239</v>
      </c>
      <c r="D18" t="s">
        <v>211</v>
      </c>
      <c r="E18" t="s">
        <v>211</v>
      </c>
      <c r="F18" t="s">
        <v>211</v>
      </c>
      <c r="G18" t="s">
        <v>211</v>
      </c>
      <c r="H18" t="s">
        <v>211</v>
      </c>
      <c r="I18">
        <v>17.965654749727001</v>
      </c>
      <c r="J18">
        <v>18.3491265694073</v>
      </c>
      <c r="K18">
        <v>19.1304504018123</v>
      </c>
      <c r="L18">
        <v>19.753592108714901</v>
      </c>
      <c r="M18">
        <v>19.715244926751598</v>
      </c>
      <c r="N18">
        <v>20.036402575597801</v>
      </c>
      <c r="O18">
        <v>21.196404830129499</v>
      </c>
      <c r="P18">
        <v>22.274919322797501</v>
      </c>
      <c r="Q18">
        <v>25.467322221188699</v>
      </c>
      <c r="R18">
        <v>31.679565699232601</v>
      </c>
      <c r="S18">
        <v>36.798914491324297</v>
      </c>
      <c r="T18">
        <v>45.0771123977812</v>
      </c>
      <c r="U18">
        <v>53.069789692663001</v>
      </c>
      <c r="V18">
        <v>61.447141295760503</v>
      </c>
      <c r="W18">
        <v>62.802660286967601</v>
      </c>
      <c r="X18">
        <v>65.232824964751103</v>
      </c>
      <c r="Y18">
        <v>72.633225943729798</v>
      </c>
      <c r="Z18">
        <v>79.087206005262104</v>
      </c>
      <c r="AA18">
        <v>81.437993444914994</v>
      </c>
      <c r="AB18">
        <v>81.700548925188102</v>
      </c>
      <c r="AC18">
        <v>79.546947535162403</v>
      </c>
      <c r="AD18">
        <v>77.720475470707797</v>
      </c>
      <c r="AE18">
        <v>76.364251810705099</v>
      </c>
      <c r="AF18">
        <v>76.595968415931694</v>
      </c>
      <c r="AG18">
        <v>77.734105859250505</v>
      </c>
      <c r="AH18">
        <v>78.456516452015805</v>
      </c>
      <c r="AI18">
        <v>79.056253547896304</v>
      </c>
      <c r="AJ18">
        <v>78.919949662468994</v>
      </c>
      <c r="AK18">
        <v>80.923616778251898</v>
      </c>
      <c r="AL18">
        <v>81.584690622574797</v>
      </c>
      <c r="AM18">
        <v>83.790769008217097</v>
      </c>
      <c r="AN18">
        <v>83.411844206729199</v>
      </c>
      <c r="AO18">
        <v>85.440046021889003</v>
      </c>
      <c r="AP18">
        <v>85.126879319338698</v>
      </c>
      <c r="AQ18">
        <v>84.030795860412397</v>
      </c>
      <c r="AR18">
        <v>83.438502314284605</v>
      </c>
      <c r="AS18">
        <v>82.430922488687798</v>
      </c>
      <c r="AT18">
        <v>82.022444181013498</v>
      </c>
      <c r="AU18">
        <v>83.329574765571394</v>
      </c>
      <c r="AV18">
        <v>85.290270642408402</v>
      </c>
      <c r="AW18">
        <v>87.496053503850007</v>
      </c>
      <c r="AX18">
        <v>89.252510226849793</v>
      </c>
      <c r="AY18">
        <v>92.1591669765712</v>
      </c>
      <c r="AZ18">
        <v>95.408702119746806</v>
      </c>
      <c r="BA18">
        <v>98.075864633692206</v>
      </c>
      <c r="BB18">
        <v>100</v>
      </c>
      <c r="BC18">
        <v>99.598513011152406</v>
      </c>
      <c r="BD18">
        <v>102.345724907063</v>
      </c>
      <c r="BE18">
        <v>105.72416356877299</v>
      </c>
      <c r="BF18">
        <v>108.521933085502</v>
      </c>
      <c r="BG18">
        <v>110.51821561338301</v>
      </c>
      <c r="BH18">
        <v>113.61338289962799</v>
      </c>
      <c r="BI18">
        <v>115.189591078067</v>
      </c>
      <c r="BJ18">
        <v>117.591078066915</v>
      </c>
      <c r="BK18" t="s">
        <v>211</v>
      </c>
    </row>
    <row r="19" spans="2:63" x14ac:dyDescent="0.35">
      <c r="B19" t="s">
        <v>240</v>
      </c>
      <c r="C19" s="54" t="s">
        <v>241</v>
      </c>
      <c r="D19" t="s">
        <v>211</v>
      </c>
      <c r="E19" t="s">
        <v>211</v>
      </c>
      <c r="F19" t="s">
        <v>211</v>
      </c>
      <c r="G19" t="s">
        <v>211</v>
      </c>
      <c r="H19" t="s">
        <v>211</v>
      </c>
      <c r="I19" t="s">
        <v>211</v>
      </c>
      <c r="J19" t="s">
        <v>211</v>
      </c>
      <c r="K19" t="s">
        <v>211</v>
      </c>
      <c r="L19" t="s">
        <v>211</v>
      </c>
      <c r="M19" t="s">
        <v>211</v>
      </c>
      <c r="N19" t="s">
        <v>211</v>
      </c>
      <c r="O19" t="s">
        <v>211</v>
      </c>
      <c r="P19" t="s">
        <v>211</v>
      </c>
      <c r="Q19" t="s">
        <v>211</v>
      </c>
      <c r="R19" t="s">
        <v>211</v>
      </c>
      <c r="S19" t="s">
        <v>211</v>
      </c>
      <c r="T19" t="s">
        <v>211</v>
      </c>
      <c r="U19" t="s">
        <v>211</v>
      </c>
      <c r="V19" t="s">
        <v>211</v>
      </c>
      <c r="W19" t="s">
        <v>211</v>
      </c>
      <c r="X19" t="s">
        <v>211</v>
      </c>
      <c r="Y19" t="s">
        <v>211</v>
      </c>
      <c r="Z19" t="s">
        <v>211</v>
      </c>
      <c r="AA19" t="s">
        <v>211</v>
      </c>
      <c r="AB19" t="s">
        <v>211</v>
      </c>
      <c r="AC19" t="s">
        <v>211</v>
      </c>
      <c r="AD19">
        <v>24.280002828765799</v>
      </c>
      <c r="AE19">
        <v>26.677579319057301</v>
      </c>
      <c r="AF19">
        <v>28.655125837091202</v>
      </c>
      <c r="AG19">
        <v>30.387465668618098</v>
      </c>
      <c r="AH19">
        <v>32.249220140245903</v>
      </c>
      <c r="AI19">
        <v>34.299420491318998</v>
      </c>
      <c r="AJ19">
        <v>35.5458878143966</v>
      </c>
      <c r="AK19">
        <v>36.617531851723903</v>
      </c>
      <c r="AL19">
        <v>38.563292317803203</v>
      </c>
      <c r="AM19">
        <v>42.534467582538497</v>
      </c>
      <c r="AN19">
        <v>43.545566759000003</v>
      </c>
      <c r="AO19">
        <v>45.855920809106301</v>
      </c>
      <c r="AP19">
        <v>49.708844392463</v>
      </c>
      <c r="AQ19">
        <v>52.744412354129302</v>
      </c>
      <c r="AR19">
        <v>53.909144115037897</v>
      </c>
      <c r="AS19">
        <v>54.991194300326498</v>
      </c>
      <c r="AT19">
        <v>56.823811557662602</v>
      </c>
      <c r="AU19">
        <v>60.044987358421103</v>
      </c>
      <c r="AV19">
        <v>64.600922621638105</v>
      </c>
      <c r="AW19">
        <v>69.153102968056402</v>
      </c>
      <c r="AX19">
        <v>73.831490991383106</v>
      </c>
      <c r="AY19">
        <v>80.555313778396695</v>
      </c>
      <c r="AZ19">
        <v>87.7263034206632</v>
      </c>
      <c r="BA19">
        <v>92.484115240665005</v>
      </c>
      <c r="BB19">
        <v>100</v>
      </c>
      <c r="BC19">
        <v>111.39516515523999</v>
      </c>
      <c r="BD19">
        <v>118.32116425041499</v>
      </c>
      <c r="BE19">
        <v>127.23122878648699</v>
      </c>
      <c r="BF19">
        <v>136.126776861358</v>
      </c>
      <c r="BG19">
        <v>144.55885088801301</v>
      </c>
      <c r="BH19">
        <v>152.52914032227801</v>
      </c>
      <c r="BI19">
        <v>161.22645891358599</v>
      </c>
      <c r="BJ19">
        <v>170.16424338410201</v>
      </c>
      <c r="BK19">
        <v>179.67982174704801</v>
      </c>
    </row>
    <row r="20" spans="2:63" x14ac:dyDescent="0.35">
      <c r="B20" t="s">
        <v>242</v>
      </c>
      <c r="C20" s="54" t="s">
        <v>243</v>
      </c>
      <c r="D20" t="s">
        <v>211</v>
      </c>
      <c r="E20" t="s">
        <v>211</v>
      </c>
      <c r="F20" t="s">
        <v>211</v>
      </c>
      <c r="G20" t="s">
        <v>211</v>
      </c>
      <c r="H20" t="s">
        <v>211</v>
      </c>
      <c r="I20" t="s">
        <v>211</v>
      </c>
      <c r="J20">
        <v>6.1383620902613396</v>
      </c>
      <c r="K20">
        <v>6.3614838887033702</v>
      </c>
      <c r="L20">
        <v>6.8378790800028701</v>
      </c>
      <c r="M20">
        <v>7.2368851790414999</v>
      </c>
      <c r="N20">
        <v>7.7640355541980401</v>
      </c>
      <c r="O20">
        <v>8.3439512195491297</v>
      </c>
      <c r="P20">
        <v>9.3349336216880108</v>
      </c>
      <c r="Q20">
        <v>10.908344322028301</v>
      </c>
      <c r="R20">
        <v>15.1541913380622</v>
      </c>
      <c r="S20">
        <v>18.2296539653791</v>
      </c>
      <c r="T20">
        <v>19.138724536094301</v>
      </c>
      <c r="U20">
        <v>20.737261565089099</v>
      </c>
      <c r="V20">
        <v>22.703648045590899</v>
      </c>
      <c r="W20">
        <v>25.6936811554976</v>
      </c>
      <c r="X20">
        <v>29.401412881536899</v>
      </c>
      <c r="Y20">
        <v>33.684482289066402</v>
      </c>
      <c r="Z20">
        <v>37.164920116080303</v>
      </c>
      <c r="AA20">
        <v>39.108756480573099</v>
      </c>
      <c r="AB20">
        <v>40.941313540440099</v>
      </c>
      <c r="AC20">
        <v>42.544209056619799</v>
      </c>
      <c r="AD20">
        <v>43.110076159272801</v>
      </c>
      <c r="AE20">
        <v>44.537765961877298</v>
      </c>
      <c r="AF20">
        <v>46.701793291054699</v>
      </c>
      <c r="AG20">
        <v>49.592687567778597</v>
      </c>
      <c r="AH20">
        <v>51.117450806279997</v>
      </c>
      <c r="AI20">
        <v>54.3161389044404</v>
      </c>
      <c r="AJ20">
        <v>57.6261063072741</v>
      </c>
      <c r="AK20">
        <v>58.267738042730301</v>
      </c>
      <c r="AL20">
        <v>58.312723293555798</v>
      </c>
      <c r="AM20">
        <v>59.408339355437199</v>
      </c>
      <c r="AN20">
        <v>60.825912768836197</v>
      </c>
      <c r="AO20">
        <v>65.515918367065694</v>
      </c>
      <c r="AP20">
        <v>64.684595653445001</v>
      </c>
      <c r="AQ20">
        <v>65.693715710440998</v>
      </c>
      <c r="AR20">
        <v>67.293891800820404</v>
      </c>
      <c r="AS20">
        <v>69.028617232132504</v>
      </c>
      <c r="AT20">
        <v>69.115075201119296</v>
      </c>
      <c r="AU20">
        <v>70.2343476740119</v>
      </c>
      <c r="AV20">
        <v>71.213711087792902</v>
      </c>
      <c r="AW20">
        <v>75.545062376122203</v>
      </c>
      <c r="AX20">
        <v>81.065640666899995</v>
      </c>
      <c r="AY20">
        <v>84.336014923633002</v>
      </c>
      <c r="AZ20">
        <v>91.174070187711095</v>
      </c>
      <c r="BA20">
        <v>94.496327387198306</v>
      </c>
      <c r="BB20">
        <v>100</v>
      </c>
      <c r="BC20">
        <v>109.432202401772</v>
      </c>
      <c r="BD20">
        <v>114.393144456104</v>
      </c>
      <c r="BE20">
        <v>116.468355477784</v>
      </c>
      <c r="BF20">
        <v>118.52926677929</v>
      </c>
      <c r="BG20">
        <v>117.210285040264</v>
      </c>
      <c r="BH20">
        <v>118.712836656173</v>
      </c>
      <c r="BI20">
        <v>124.24507403521</v>
      </c>
      <c r="BJ20">
        <v>128.80960708872601</v>
      </c>
      <c r="BK20">
        <v>134.091174070188</v>
      </c>
    </row>
    <row r="21" spans="2:63" x14ac:dyDescent="0.35">
      <c r="B21" t="s">
        <v>244</v>
      </c>
      <c r="C21" s="54" t="s">
        <v>245</v>
      </c>
      <c r="D21" t="s">
        <v>211</v>
      </c>
      <c r="E21" t="s">
        <v>211</v>
      </c>
      <c r="F21" t="s">
        <v>211</v>
      </c>
      <c r="G21" t="s">
        <v>211</v>
      </c>
      <c r="H21" t="s">
        <v>211</v>
      </c>
      <c r="I21" t="s">
        <v>211</v>
      </c>
      <c r="J21" t="s">
        <v>211</v>
      </c>
      <c r="K21" t="s">
        <v>211</v>
      </c>
      <c r="L21" t="s">
        <v>211</v>
      </c>
      <c r="M21" t="s">
        <v>211</v>
      </c>
      <c r="N21" t="s">
        <v>211</v>
      </c>
      <c r="O21" t="s">
        <v>211</v>
      </c>
      <c r="P21" t="s">
        <v>211</v>
      </c>
      <c r="Q21" t="s">
        <v>211</v>
      </c>
      <c r="R21" t="s">
        <v>211</v>
      </c>
      <c r="S21" t="s">
        <v>211</v>
      </c>
      <c r="T21" t="s">
        <v>211</v>
      </c>
      <c r="U21" t="s">
        <v>211</v>
      </c>
      <c r="V21" t="s">
        <v>211</v>
      </c>
      <c r="W21" t="s">
        <v>211</v>
      </c>
      <c r="X21" t="s">
        <v>211</v>
      </c>
      <c r="Y21" t="s">
        <v>211</v>
      </c>
      <c r="Z21" t="s">
        <v>211</v>
      </c>
      <c r="AA21" t="s">
        <v>211</v>
      </c>
      <c r="AB21" t="s">
        <v>211</v>
      </c>
      <c r="AC21" t="s">
        <v>211</v>
      </c>
      <c r="AD21" t="s">
        <v>211</v>
      </c>
      <c r="AE21" t="s">
        <v>211</v>
      </c>
      <c r="AF21" t="s">
        <v>211</v>
      </c>
      <c r="AG21" t="s">
        <v>211</v>
      </c>
      <c r="AH21" t="s">
        <v>211</v>
      </c>
      <c r="AI21" t="s">
        <v>211</v>
      </c>
      <c r="AJ21" t="s">
        <v>211</v>
      </c>
      <c r="AK21" t="s">
        <v>211</v>
      </c>
      <c r="AL21" t="s">
        <v>211</v>
      </c>
      <c r="AM21" t="s">
        <v>211</v>
      </c>
      <c r="AN21" t="s">
        <v>211</v>
      </c>
      <c r="AO21" t="s">
        <v>211</v>
      </c>
      <c r="AP21" t="s">
        <v>211</v>
      </c>
      <c r="AQ21" t="s">
        <v>211</v>
      </c>
      <c r="AR21" t="s">
        <v>211</v>
      </c>
      <c r="AS21" t="s">
        <v>211</v>
      </c>
      <c r="AT21" t="s">
        <v>211</v>
      </c>
      <c r="AU21" t="s">
        <v>211</v>
      </c>
      <c r="AV21" t="s">
        <v>211</v>
      </c>
      <c r="AW21" t="s">
        <v>211</v>
      </c>
      <c r="AX21" t="s">
        <v>211</v>
      </c>
      <c r="AY21" t="s">
        <v>211</v>
      </c>
      <c r="AZ21" t="s">
        <v>211</v>
      </c>
      <c r="BA21" t="s">
        <v>211</v>
      </c>
      <c r="BB21" t="s">
        <v>211</v>
      </c>
      <c r="BC21" t="s">
        <v>211</v>
      </c>
      <c r="BD21" t="s">
        <v>211</v>
      </c>
      <c r="BE21" t="s">
        <v>211</v>
      </c>
      <c r="BF21" t="s">
        <v>211</v>
      </c>
      <c r="BG21" t="s">
        <v>211</v>
      </c>
      <c r="BH21" t="s">
        <v>211</v>
      </c>
      <c r="BI21" t="s">
        <v>211</v>
      </c>
      <c r="BJ21" t="s">
        <v>211</v>
      </c>
      <c r="BK21" t="s">
        <v>211</v>
      </c>
    </row>
    <row r="22" spans="2:63" x14ac:dyDescent="0.35">
      <c r="B22" t="s">
        <v>246</v>
      </c>
      <c r="C22" s="54" t="s">
        <v>247</v>
      </c>
      <c r="D22">
        <v>15.5960812459628</v>
      </c>
      <c r="E22">
        <v>15.7508998421015</v>
      </c>
      <c r="F22">
        <v>15.972138089428</v>
      </c>
      <c r="G22">
        <v>16.3152201607694</v>
      </c>
      <c r="H22">
        <v>16.995362628292501</v>
      </c>
      <c r="I22">
        <v>17.686258343500999</v>
      </c>
      <c r="J22">
        <v>18.424544247469999</v>
      </c>
      <c r="K22">
        <v>18.927590073925199</v>
      </c>
      <c r="L22">
        <v>19.438909423670399</v>
      </c>
      <c r="M22">
        <v>20.168644584798699</v>
      </c>
      <c r="N22">
        <v>20.9569304887677</v>
      </c>
      <c r="O22">
        <v>21.867221703868498</v>
      </c>
      <c r="P22">
        <v>23.058642252207001</v>
      </c>
      <c r="Q22">
        <v>24.6624354051532</v>
      </c>
      <c r="R22">
        <v>27.789111282566601</v>
      </c>
      <c r="S22">
        <v>31.337280198090902</v>
      </c>
      <c r="T22">
        <v>34.179135864494398</v>
      </c>
      <c r="U22">
        <v>36.604487547548999</v>
      </c>
      <c r="V22">
        <v>38.240925321179901</v>
      </c>
      <c r="W22">
        <v>39.949944376659701</v>
      </c>
      <c r="X22">
        <v>42.606091652910401</v>
      </c>
      <c r="Y22">
        <v>45.855865570946698</v>
      </c>
      <c r="Z22">
        <v>49.857500179430097</v>
      </c>
      <c r="AA22">
        <v>53.677387317878399</v>
      </c>
      <c r="AB22">
        <v>57.081486399196102</v>
      </c>
      <c r="AC22">
        <v>59.860632132347703</v>
      </c>
      <c r="AD22">
        <v>60.635449113615202</v>
      </c>
      <c r="AE22">
        <v>61.577349637551102</v>
      </c>
      <c r="AF22">
        <v>62.292222601019198</v>
      </c>
      <c r="AG22">
        <v>64.227673508935595</v>
      </c>
      <c r="AH22">
        <v>66.442444197229605</v>
      </c>
      <c r="AI22">
        <v>68.578775209933198</v>
      </c>
      <c r="AJ22">
        <v>70.243837472188304</v>
      </c>
      <c r="AK22">
        <v>72.178652300294303</v>
      </c>
      <c r="AL22">
        <v>73.894729239933994</v>
      </c>
      <c r="AM22">
        <v>74.979479473193095</v>
      </c>
      <c r="AN22">
        <v>76.536819062657003</v>
      </c>
      <c r="AO22">
        <v>77.782961314863996</v>
      </c>
      <c r="AP22">
        <v>78.521316299432996</v>
      </c>
      <c r="AQ22">
        <v>79.401421086628901</v>
      </c>
      <c r="AR22">
        <v>81.421804349386306</v>
      </c>
      <c r="AS22">
        <v>83.432318954998905</v>
      </c>
      <c r="AT22">
        <v>84.804959448790598</v>
      </c>
      <c r="AU22">
        <v>86.152479724395306</v>
      </c>
      <c r="AV22">
        <v>87.959341132562997</v>
      </c>
      <c r="AW22">
        <v>90.405870953850595</v>
      </c>
      <c r="AX22">
        <v>92.025227876265006</v>
      </c>
      <c r="AY22">
        <v>93.702899590899307</v>
      </c>
      <c r="AZ22">
        <v>97.909638986578599</v>
      </c>
      <c r="BA22">
        <v>97.857604248905503</v>
      </c>
      <c r="BB22">
        <v>100</v>
      </c>
      <c r="BC22">
        <v>103.532082107227</v>
      </c>
      <c r="BD22">
        <v>106.47204478576</v>
      </c>
      <c r="BE22">
        <v>107.657180793799</v>
      </c>
      <c r="BF22">
        <v>108.02321825881</v>
      </c>
      <c r="BG22">
        <v>108.62969209789701</v>
      </c>
      <c r="BH22">
        <v>110.773882150291</v>
      </c>
      <c r="BI22">
        <v>113.128902605325</v>
      </c>
      <c r="BJ22">
        <v>115.451625636977</v>
      </c>
      <c r="BK22">
        <v>117.11045718797099</v>
      </c>
    </row>
    <row r="23" spans="2:63" x14ac:dyDescent="0.35">
      <c r="B23" t="s">
        <v>248</v>
      </c>
      <c r="C23" s="54" t="s">
        <v>249</v>
      </c>
      <c r="D23" t="s">
        <v>211</v>
      </c>
      <c r="E23" t="s">
        <v>211</v>
      </c>
      <c r="F23" t="s">
        <v>211</v>
      </c>
      <c r="G23" t="s">
        <v>211</v>
      </c>
      <c r="H23" t="s">
        <v>211</v>
      </c>
      <c r="I23" t="s">
        <v>211</v>
      </c>
      <c r="J23" t="s">
        <v>211</v>
      </c>
      <c r="K23" t="s">
        <v>211</v>
      </c>
      <c r="L23" t="s">
        <v>211</v>
      </c>
      <c r="M23" t="s">
        <v>211</v>
      </c>
      <c r="N23" t="s">
        <v>211</v>
      </c>
      <c r="O23" t="s">
        <v>211</v>
      </c>
      <c r="P23" t="s">
        <v>211</v>
      </c>
      <c r="Q23" t="s">
        <v>211</v>
      </c>
      <c r="R23" t="s">
        <v>211</v>
      </c>
      <c r="S23" t="s">
        <v>211</v>
      </c>
      <c r="T23" t="s">
        <v>211</v>
      </c>
      <c r="U23" t="s">
        <v>211</v>
      </c>
      <c r="V23" t="s">
        <v>211</v>
      </c>
      <c r="W23" t="s">
        <v>211</v>
      </c>
      <c r="X23" t="s">
        <v>211</v>
      </c>
      <c r="Y23" t="s">
        <v>211</v>
      </c>
      <c r="Z23" t="s">
        <v>211</v>
      </c>
      <c r="AA23" t="s">
        <v>211</v>
      </c>
      <c r="AB23" t="s">
        <v>211</v>
      </c>
      <c r="AC23" t="s">
        <v>211</v>
      </c>
      <c r="AD23" t="s">
        <v>211</v>
      </c>
      <c r="AE23" t="s">
        <v>211</v>
      </c>
      <c r="AF23" t="s">
        <v>211</v>
      </c>
      <c r="AG23" t="s">
        <v>211</v>
      </c>
      <c r="AH23" t="s">
        <v>211</v>
      </c>
      <c r="AI23" t="s">
        <v>211</v>
      </c>
      <c r="AJ23" t="s">
        <v>211</v>
      </c>
      <c r="AK23" t="s">
        <v>211</v>
      </c>
      <c r="AL23" t="s">
        <v>211</v>
      </c>
      <c r="AM23" t="s">
        <v>211</v>
      </c>
      <c r="AN23" t="s">
        <v>211</v>
      </c>
      <c r="AO23" t="s">
        <v>211</v>
      </c>
      <c r="AP23" t="s">
        <v>211</v>
      </c>
      <c r="AQ23" t="s">
        <v>211</v>
      </c>
      <c r="AR23" t="s">
        <v>211</v>
      </c>
      <c r="AS23" t="s">
        <v>211</v>
      </c>
      <c r="AT23" t="s">
        <v>211</v>
      </c>
      <c r="AU23" t="s">
        <v>211</v>
      </c>
      <c r="AV23" t="s">
        <v>211</v>
      </c>
      <c r="AW23" t="s">
        <v>211</v>
      </c>
      <c r="AX23" t="s">
        <v>211</v>
      </c>
      <c r="AY23" t="s">
        <v>211</v>
      </c>
      <c r="AZ23" t="s">
        <v>211</v>
      </c>
      <c r="BA23" t="s">
        <v>211</v>
      </c>
      <c r="BB23" t="s">
        <v>211</v>
      </c>
      <c r="BC23" t="s">
        <v>211</v>
      </c>
      <c r="BD23" t="s">
        <v>211</v>
      </c>
      <c r="BE23" t="s">
        <v>211</v>
      </c>
      <c r="BF23" t="s">
        <v>211</v>
      </c>
      <c r="BG23" t="s">
        <v>211</v>
      </c>
      <c r="BH23" t="s">
        <v>211</v>
      </c>
      <c r="BI23" t="s">
        <v>211</v>
      </c>
      <c r="BJ23" t="s">
        <v>211</v>
      </c>
      <c r="BK23" t="s">
        <v>211</v>
      </c>
    </row>
    <row r="24" spans="2:63" x14ac:dyDescent="0.35">
      <c r="B24" t="s">
        <v>250</v>
      </c>
      <c r="C24" s="54" t="s">
        <v>251</v>
      </c>
      <c r="D24" t="s">
        <v>211</v>
      </c>
      <c r="E24" t="s">
        <v>211</v>
      </c>
      <c r="F24" t="s">
        <v>211</v>
      </c>
      <c r="G24" t="s">
        <v>211</v>
      </c>
      <c r="H24" t="s">
        <v>211</v>
      </c>
      <c r="I24" t="s">
        <v>211</v>
      </c>
      <c r="J24" t="s">
        <v>211</v>
      </c>
      <c r="K24" t="s">
        <v>211</v>
      </c>
      <c r="L24" t="s">
        <v>211</v>
      </c>
      <c r="M24" t="s">
        <v>211</v>
      </c>
      <c r="N24" t="s">
        <v>211</v>
      </c>
      <c r="O24" t="s">
        <v>211</v>
      </c>
      <c r="P24" t="s">
        <v>211</v>
      </c>
      <c r="Q24" t="s">
        <v>211</v>
      </c>
      <c r="R24" t="s">
        <v>211</v>
      </c>
      <c r="S24" t="s">
        <v>211</v>
      </c>
      <c r="T24" t="s">
        <v>211</v>
      </c>
      <c r="U24" t="s">
        <v>211</v>
      </c>
      <c r="V24" t="s">
        <v>211</v>
      </c>
      <c r="W24" t="s">
        <v>211</v>
      </c>
      <c r="X24" t="s">
        <v>211</v>
      </c>
      <c r="Y24" t="s">
        <v>211</v>
      </c>
      <c r="Z24" t="s">
        <v>211</v>
      </c>
      <c r="AA24" t="s">
        <v>211</v>
      </c>
      <c r="AB24" t="s">
        <v>211</v>
      </c>
      <c r="AC24" t="s">
        <v>211</v>
      </c>
      <c r="AD24" t="s">
        <v>211</v>
      </c>
      <c r="AE24" t="s">
        <v>211</v>
      </c>
      <c r="AF24" t="s">
        <v>211</v>
      </c>
      <c r="AG24" t="s">
        <v>211</v>
      </c>
      <c r="AH24" t="s">
        <v>211</v>
      </c>
      <c r="AI24" t="s">
        <v>211</v>
      </c>
      <c r="AJ24" t="s">
        <v>211</v>
      </c>
      <c r="AK24" t="s">
        <v>211</v>
      </c>
      <c r="AL24" t="s">
        <v>211</v>
      </c>
      <c r="AM24" t="s">
        <v>211</v>
      </c>
      <c r="AN24" t="s">
        <v>211</v>
      </c>
      <c r="AO24" t="s">
        <v>211</v>
      </c>
      <c r="AP24" t="s">
        <v>211</v>
      </c>
      <c r="AQ24" t="s">
        <v>211</v>
      </c>
      <c r="AR24" t="s">
        <v>211</v>
      </c>
      <c r="AS24" t="s">
        <v>211</v>
      </c>
      <c r="AT24" t="s">
        <v>211</v>
      </c>
      <c r="AU24" t="s">
        <v>211</v>
      </c>
      <c r="AV24" t="s">
        <v>211</v>
      </c>
      <c r="AW24" t="s">
        <v>211</v>
      </c>
      <c r="AX24" t="s">
        <v>211</v>
      </c>
      <c r="AY24" t="s">
        <v>211</v>
      </c>
      <c r="AZ24" t="s">
        <v>211</v>
      </c>
      <c r="BA24" t="s">
        <v>211</v>
      </c>
      <c r="BB24" t="s">
        <v>211</v>
      </c>
      <c r="BC24" t="s">
        <v>211</v>
      </c>
      <c r="BD24" t="s">
        <v>211</v>
      </c>
      <c r="BE24" t="s">
        <v>211</v>
      </c>
      <c r="BF24" t="s">
        <v>211</v>
      </c>
      <c r="BG24" t="s">
        <v>211</v>
      </c>
      <c r="BH24" t="s">
        <v>211</v>
      </c>
      <c r="BI24" t="s">
        <v>211</v>
      </c>
      <c r="BJ24" t="s">
        <v>211</v>
      </c>
      <c r="BK24">
        <v>101.116666666667</v>
      </c>
    </row>
    <row r="25" spans="2:63" x14ac:dyDescent="0.35">
      <c r="B25" t="s">
        <v>252</v>
      </c>
      <c r="C25" s="54" t="s">
        <v>253</v>
      </c>
      <c r="D25" t="s">
        <v>211</v>
      </c>
      <c r="E25" t="s">
        <v>211</v>
      </c>
      <c r="F25" t="s">
        <v>211</v>
      </c>
      <c r="G25" t="s">
        <v>211</v>
      </c>
      <c r="H25" t="s">
        <v>211</v>
      </c>
      <c r="I25" t="s">
        <v>211</v>
      </c>
      <c r="J25" t="s">
        <v>211</v>
      </c>
      <c r="K25" t="s">
        <v>211</v>
      </c>
      <c r="L25" t="s">
        <v>211</v>
      </c>
      <c r="M25" t="s">
        <v>211</v>
      </c>
      <c r="N25" t="s">
        <v>211</v>
      </c>
      <c r="O25" t="s">
        <v>211</v>
      </c>
      <c r="P25" t="s">
        <v>211</v>
      </c>
      <c r="Q25" t="s">
        <v>211</v>
      </c>
      <c r="R25" t="s">
        <v>211</v>
      </c>
      <c r="S25" t="s">
        <v>211</v>
      </c>
      <c r="T25" t="s">
        <v>211</v>
      </c>
      <c r="U25" t="s">
        <v>211</v>
      </c>
      <c r="V25" t="s">
        <v>211</v>
      </c>
      <c r="W25" t="s">
        <v>211</v>
      </c>
      <c r="X25" t="s">
        <v>211</v>
      </c>
      <c r="Y25" t="s">
        <v>211</v>
      </c>
      <c r="Z25" t="s">
        <v>211</v>
      </c>
      <c r="AA25" t="s">
        <v>211</v>
      </c>
      <c r="AB25" t="s">
        <v>211</v>
      </c>
      <c r="AC25" t="s">
        <v>211</v>
      </c>
      <c r="AD25" t="s">
        <v>211</v>
      </c>
      <c r="AE25" t="s">
        <v>211</v>
      </c>
      <c r="AF25" t="s">
        <v>211</v>
      </c>
      <c r="AG25" t="s">
        <v>211</v>
      </c>
      <c r="AH25" t="s">
        <v>211</v>
      </c>
      <c r="AI25" t="s">
        <v>211</v>
      </c>
      <c r="AJ25" t="s">
        <v>211</v>
      </c>
      <c r="AK25" t="s">
        <v>211</v>
      </c>
      <c r="AL25" t="s">
        <v>211</v>
      </c>
      <c r="AM25" t="s">
        <v>211</v>
      </c>
      <c r="AN25" t="s">
        <v>211</v>
      </c>
      <c r="AO25" t="s">
        <v>211</v>
      </c>
      <c r="AP25" t="s">
        <v>211</v>
      </c>
      <c r="AQ25" t="s">
        <v>211</v>
      </c>
      <c r="AR25" t="s">
        <v>211</v>
      </c>
      <c r="AS25" t="s">
        <v>211</v>
      </c>
      <c r="AT25" t="s">
        <v>211</v>
      </c>
      <c r="AU25" t="s">
        <v>211</v>
      </c>
      <c r="AV25" t="s">
        <v>211</v>
      </c>
      <c r="AW25" t="s">
        <v>211</v>
      </c>
      <c r="AX25" t="s">
        <v>211</v>
      </c>
      <c r="AY25" t="s">
        <v>211</v>
      </c>
      <c r="AZ25" t="s">
        <v>211</v>
      </c>
      <c r="BA25" t="s">
        <v>211</v>
      </c>
      <c r="BB25" t="s">
        <v>211</v>
      </c>
      <c r="BC25" t="s">
        <v>211</v>
      </c>
      <c r="BD25" t="s">
        <v>211</v>
      </c>
      <c r="BE25" t="s">
        <v>211</v>
      </c>
      <c r="BF25" t="s">
        <v>211</v>
      </c>
      <c r="BG25" t="s">
        <v>211</v>
      </c>
      <c r="BH25" t="s">
        <v>211</v>
      </c>
      <c r="BI25" t="s">
        <v>211</v>
      </c>
      <c r="BJ25" t="s">
        <v>211</v>
      </c>
      <c r="BK25" t="s">
        <v>211</v>
      </c>
    </row>
    <row r="26" spans="2:63" x14ac:dyDescent="0.35">
      <c r="B26" t="s">
        <v>254</v>
      </c>
      <c r="C26" s="54" t="s">
        <v>255</v>
      </c>
      <c r="D26" t="s">
        <v>211</v>
      </c>
      <c r="E26" t="s">
        <v>211</v>
      </c>
      <c r="F26" t="s">
        <v>211</v>
      </c>
      <c r="G26" t="s">
        <v>211</v>
      </c>
      <c r="H26" t="s">
        <v>211</v>
      </c>
      <c r="I26" t="s">
        <v>211</v>
      </c>
      <c r="J26" t="s">
        <v>211</v>
      </c>
      <c r="K26" t="s">
        <v>211</v>
      </c>
      <c r="L26" t="s">
        <v>211</v>
      </c>
      <c r="M26" t="s">
        <v>211</v>
      </c>
      <c r="N26" t="s">
        <v>211</v>
      </c>
      <c r="O26" t="s">
        <v>211</v>
      </c>
      <c r="P26" t="s">
        <v>211</v>
      </c>
      <c r="Q26" t="s">
        <v>211</v>
      </c>
      <c r="R26" t="s">
        <v>211</v>
      </c>
      <c r="S26" t="s">
        <v>211</v>
      </c>
      <c r="T26" t="s">
        <v>211</v>
      </c>
      <c r="U26" t="s">
        <v>211</v>
      </c>
      <c r="V26" t="s">
        <v>211</v>
      </c>
      <c r="W26" t="s">
        <v>211</v>
      </c>
      <c r="X26">
        <v>13.9417866251377</v>
      </c>
      <c r="Y26">
        <v>15.3266441313596</v>
      </c>
      <c r="Z26">
        <v>16.844661013179699</v>
      </c>
      <c r="AA26">
        <v>19.88069477682</v>
      </c>
      <c r="AB26">
        <v>21.278868220601701</v>
      </c>
      <c r="AC26">
        <v>21.678346347396499</v>
      </c>
      <c r="AD26">
        <v>23.835528232088301</v>
      </c>
      <c r="AE26">
        <v>25.3535451139084</v>
      </c>
      <c r="AF26">
        <v>27.910205125394999</v>
      </c>
      <c r="AG26">
        <v>30.360337636402999</v>
      </c>
      <c r="AH26">
        <v>33.3963714000433</v>
      </c>
      <c r="AI26">
        <v>37.4976801684696</v>
      </c>
      <c r="AJ26">
        <v>43.489852070391301</v>
      </c>
      <c r="AK26">
        <v>48.363485217287497</v>
      </c>
      <c r="AL26">
        <v>51.745733357483303</v>
      </c>
      <c r="AM26">
        <v>56.659314317059</v>
      </c>
      <c r="AN26">
        <v>61.639474964433902</v>
      </c>
      <c r="AO26">
        <v>65.654230138721402</v>
      </c>
      <c r="AP26">
        <v>72.598491576170602</v>
      </c>
      <c r="AQ26">
        <v>77.518730504526204</v>
      </c>
      <c r="AR26">
        <v>80.628001924745604</v>
      </c>
      <c r="AS26">
        <v>83.377743030849601</v>
      </c>
      <c r="AT26">
        <v>85.448371321402504</v>
      </c>
      <c r="AU26">
        <v>86.786623046165005</v>
      </c>
      <c r="AV26">
        <v>71.070754476355603</v>
      </c>
      <c r="AW26">
        <v>74.845686884660495</v>
      </c>
      <c r="AX26">
        <v>78.588311312894305</v>
      </c>
      <c r="AY26">
        <v>82.640412181808898</v>
      </c>
      <c r="AZ26">
        <v>89.522011936948402</v>
      </c>
      <c r="BA26">
        <v>93.426176265537606</v>
      </c>
      <c r="BB26">
        <v>100</v>
      </c>
      <c r="BC26">
        <v>108.848985699468</v>
      </c>
      <c r="BD26">
        <v>120.734921525617</v>
      </c>
      <c r="BE26">
        <v>129.19441502717899</v>
      </c>
      <c r="BF26">
        <v>139.88016382449899</v>
      </c>
      <c r="BG26">
        <v>146.24211503388301</v>
      </c>
      <c r="BH26">
        <v>150.95094572930401</v>
      </c>
      <c r="BI26">
        <v>158.430691390623</v>
      </c>
      <c r="BJ26">
        <v>162.74628617016299</v>
      </c>
      <c r="BK26">
        <v>167.18245868540899</v>
      </c>
    </row>
    <row r="27" spans="2:63" x14ac:dyDescent="0.35">
      <c r="B27" t="s">
        <v>256</v>
      </c>
      <c r="C27" s="54" t="s">
        <v>257</v>
      </c>
      <c r="D27">
        <v>2.2431194687767998E-5</v>
      </c>
      <c r="E27">
        <v>2.4127327920014301E-5</v>
      </c>
      <c r="F27">
        <v>2.55458534917657E-5</v>
      </c>
      <c r="G27">
        <v>2.53654085126076E-5</v>
      </c>
      <c r="H27">
        <v>2.7948068288436701E-5</v>
      </c>
      <c r="I27">
        <v>2.87474629809552E-5</v>
      </c>
      <c r="J27">
        <v>3.0745949712251602E-5</v>
      </c>
      <c r="K27">
        <v>3.4189496079716301E-5</v>
      </c>
      <c r="L27">
        <v>3.6059874687339799E-5</v>
      </c>
      <c r="M27">
        <v>3.68567072174334E-5</v>
      </c>
      <c r="N27">
        <v>3.8314577666289497E-5</v>
      </c>
      <c r="O27">
        <v>3.9722490618402801E-5</v>
      </c>
      <c r="P27">
        <v>4.23090380775013E-5</v>
      </c>
      <c r="Q27">
        <v>5.5630473987000901E-5</v>
      </c>
      <c r="R27">
        <v>9.0586480679737594E-5</v>
      </c>
      <c r="S27">
        <v>9.7812334176970606E-5</v>
      </c>
      <c r="T27">
        <v>1.0220803186715701E-4</v>
      </c>
      <c r="U27">
        <v>1.10494298173105E-4</v>
      </c>
      <c r="V27">
        <v>1.2193672557526801E-4</v>
      </c>
      <c r="W27">
        <v>1.4598230250805299E-4</v>
      </c>
      <c r="X27">
        <v>2.1494675106952099E-4</v>
      </c>
      <c r="Y27">
        <v>2.84016882664291E-4</v>
      </c>
      <c r="Z27">
        <v>6.3487917951047005E-4</v>
      </c>
      <c r="AA27">
        <v>2.3845191154218898E-3</v>
      </c>
      <c r="AB27">
        <v>3.2938553411775297E-2</v>
      </c>
      <c r="AC27">
        <v>3.9030998793365899</v>
      </c>
      <c r="AD27">
        <v>14.688768695859499</v>
      </c>
      <c r="AE27">
        <v>16.830199989888101</v>
      </c>
      <c r="AF27">
        <v>19.523383916998402</v>
      </c>
      <c r="AG27">
        <v>22.485758350139299</v>
      </c>
      <c r="AH27">
        <v>26.335044640285101</v>
      </c>
      <c r="AI27">
        <v>31.983140050655201</v>
      </c>
      <c r="AJ27">
        <v>35.840410238790298</v>
      </c>
      <c r="AK27">
        <v>38.896836324795402</v>
      </c>
      <c r="AL27">
        <v>41.959590415119301</v>
      </c>
      <c r="AM27">
        <v>46.236618223071602</v>
      </c>
      <c r="AN27">
        <v>51.9817430329974</v>
      </c>
      <c r="AO27">
        <v>54.429274481210797</v>
      </c>
      <c r="AP27">
        <v>58.605757331652498</v>
      </c>
      <c r="AQ27">
        <v>59.8713581954228</v>
      </c>
      <c r="AR27">
        <v>62.630368078441798</v>
      </c>
      <c r="AS27">
        <v>63.625974091274401</v>
      </c>
      <c r="AT27">
        <v>64.216587827700394</v>
      </c>
      <c r="AU27">
        <v>66.359671957017994</v>
      </c>
      <c r="AV27">
        <v>69.304303300056702</v>
      </c>
      <c r="AW27">
        <v>73.042044517724605</v>
      </c>
      <c r="AX27">
        <v>76.169994145548799</v>
      </c>
      <c r="AY27">
        <v>82.801056190783399</v>
      </c>
      <c r="AZ27">
        <v>94.398843447196398</v>
      </c>
      <c r="BA27">
        <v>97.557857509827102</v>
      </c>
      <c r="BB27">
        <v>100</v>
      </c>
      <c r="BC27">
        <v>109.884464198239</v>
      </c>
      <c r="BD27">
        <v>114.84641026560099</v>
      </c>
      <c r="BE27">
        <v>121.434460016488</v>
      </c>
      <c r="BF27">
        <v>128.43710049344699</v>
      </c>
      <c r="BG27">
        <v>133.651146397123</v>
      </c>
      <c r="BH27">
        <v>138.49361386907501</v>
      </c>
      <c r="BI27">
        <v>142.402953510879</v>
      </c>
      <c r="BJ27">
        <v>145.63843387457101</v>
      </c>
      <c r="BK27">
        <v>148.31751847535801</v>
      </c>
    </row>
    <row r="28" spans="2:63" x14ac:dyDescent="0.35">
      <c r="B28" t="s">
        <v>258</v>
      </c>
      <c r="C28" s="54" t="s">
        <v>259</v>
      </c>
      <c r="D28" t="s">
        <v>211</v>
      </c>
      <c r="E28" t="s">
        <v>211</v>
      </c>
      <c r="F28" t="s">
        <v>211</v>
      </c>
      <c r="G28" t="s">
        <v>211</v>
      </c>
      <c r="H28" t="s">
        <v>211</v>
      </c>
      <c r="I28" t="s">
        <v>211</v>
      </c>
      <c r="J28" t="s">
        <v>211</v>
      </c>
      <c r="K28" t="s">
        <v>211</v>
      </c>
      <c r="L28" t="s">
        <v>211</v>
      </c>
      <c r="M28" t="s">
        <v>211</v>
      </c>
      <c r="N28" t="s">
        <v>211</v>
      </c>
      <c r="O28" t="s">
        <v>211</v>
      </c>
      <c r="P28" t="s">
        <v>211</v>
      </c>
      <c r="Q28" t="s">
        <v>211</v>
      </c>
      <c r="R28" t="s">
        <v>211</v>
      </c>
      <c r="S28" t="s">
        <v>211</v>
      </c>
      <c r="T28" t="s">
        <v>211</v>
      </c>
      <c r="U28" t="s">
        <v>211</v>
      </c>
      <c r="V28" t="s">
        <v>211</v>
      </c>
      <c r="W28" t="s">
        <v>211</v>
      </c>
      <c r="X28" t="s">
        <v>211</v>
      </c>
      <c r="Y28" t="s">
        <v>211</v>
      </c>
      <c r="Z28" t="s">
        <v>211</v>
      </c>
      <c r="AA28" t="s">
        <v>211</v>
      </c>
      <c r="AB28" t="s">
        <v>211</v>
      </c>
      <c r="AC28" t="s">
        <v>211</v>
      </c>
      <c r="AD28" t="s">
        <v>211</v>
      </c>
      <c r="AE28" t="s">
        <v>211</v>
      </c>
      <c r="AF28" t="s">
        <v>211</v>
      </c>
      <c r="AG28" t="s">
        <v>211</v>
      </c>
      <c r="AH28" t="s">
        <v>211</v>
      </c>
      <c r="AI28" t="s">
        <v>211</v>
      </c>
      <c r="AJ28" t="s">
        <v>211</v>
      </c>
      <c r="AK28" t="s">
        <v>211</v>
      </c>
      <c r="AL28" t="s">
        <v>211</v>
      </c>
      <c r="AM28" t="s">
        <v>211</v>
      </c>
      <c r="AN28" t="s">
        <v>211</v>
      </c>
      <c r="AO28" t="s">
        <v>211</v>
      </c>
      <c r="AP28" t="s">
        <v>211</v>
      </c>
      <c r="AQ28" t="s">
        <v>211</v>
      </c>
      <c r="AR28" t="s">
        <v>211</v>
      </c>
      <c r="AS28" t="s">
        <v>211</v>
      </c>
      <c r="AT28" t="s">
        <v>211</v>
      </c>
      <c r="AU28" t="s">
        <v>211</v>
      </c>
      <c r="AV28" t="s">
        <v>211</v>
      </c>
      <c r="AW28">
        <v>85.049701205601494</v>
      </c>
      <c r="AX28">
        <v>90.259476918603497</v>
      </c>
      <c r="AY28">
        <v>91.6140704842974</v>
      </c>
      <c r="AZ28">
        <v>98.418286987880904</v>
      </c>
      <c r="BA28">
        <v>98.042856375619905</v>
      </c>
      <c r="BB28">
        <v>100</v>
      </c>
      <c r="BC28">
        <v>103.67125</v>
      </c>
      <c r="BD28">
        <v>105.79928333333299</v>
      </c>
      <c r="BE28">
        <v>105.700841666667</v>
      </c>
      <c r="BF28">
        <v>104.7525</v>
      </c>
      <c r="BG28">
        <v>103.66723997104199</v>
      </c>
      <c r="BH28">
        <v>102.025047222661</v>
      </c>
      <c r="BI28">
        <v>102.85158612695</v>
      </c>
      <c r="BJ28">
        <v>104.30910432626</v>
      </c>
      <c r="BK28">
        <v>104.896137350469</v>
      </c>
    </row>
    <row r="29" spans="2:63" x14ac:dyDescent="0.35">
      <c r="B29" t="s">
        <v>260</v>
      </c>
      <c r="C29" s="54" t="s">
        <v>261</v>
      </c>
      <c r="D29" t="s">
        <v>211</v>
      </c>
      <c r="E29" t="s">
        <v>211</v>
      </c>
      <c r="F29" t="s">
        <v>211</v>
      </c>
      <c r="G29" t="s">
        <v>211</v>
      </c>
      <c r="H29" t="s">
        <v>211</v>
      </c>
      <c r="I29" t="s">
        <v>211</v>
      </c>
      <c r="J29" t="s">
        <v>211</v>
      </c>
      <c r="K29" t="s">
        <v>211</v>
      </c>
      <c r="L29" t="s">
        <v>211</v>
      </c>
      <c r="M29" t="s">
        <v>211</v>
      </c>
      <c r="N29" t="s">
        <v>211</v>
      </c>
      <c r="O29" t="s">
        <v>211</v>
      </c>
      <c r="P29" t="s">
        <v>211</v>
      </c>
      <c r="Q29" t="s">
        <v>211</v>
      </c>
      <c r="R29">
        <v>3.0385770591977499</v>
      </c>
      <c r="S29">
        <v>3.40243921825504</v>
      </c>
      <c r="T29">
        <v>3.80162780053741</v>
      </c>
      <c r="U29">
        <v>4.3022536837461098</v>
      </c>
      <c r="V29">
        <v>4.6913490022542099</v>
      </c>
      <c r="W29">
        <v>5.2419365411354404</v>
      </c>
      <c r="X29">
        <v>5.9565396163636599</v>
      </c>
      <c r="Y29">
        <v>6.9350815392586904</v>
      </c>
      <c r="Z29">
        <v>7.7074558861992202</v>
      </c>
      <c r="AA29">
        <v>8.5149771235289897</v>
      </c>
      <c r="AB29">
        <v>9.2453466502772699</v>
      </c>
      <c r="AC29">
        <v>9.9937182428344808</v>
      </c>
      <c r="AD29">
        <v>10.993261515410801</v>
      </c>
      <c r="AE29">
        <v>12.0708137397458</v>
      </c>
      <c r="AF29">
        <v>13.0789294245651</v>
      </c>
      <c r="AG29">
        <v>14.5928174342512</v>
      </c>
      <c r="AH29">
        <v>16.2558654177117</v>
      </c>
      <c r="AI29">
        <v>18.1683705986913</v>
      </c>
      <c r="AJ29">
        <v>21.1057623358172</v>
      </c>
      <c r="AK29">
        <v>24.130387628851</v>
      </c>
      <c r="AL29">
        <v>26.674435332063702</v>
      </c>
      <c r="AM29">
        <v>29.4785976383479</v>
      </c>
      <c r="AN29">
        <v>32.450882797837103</v>
      </c>
      <c r="AO29">
        <v>35.280577474796203</v>
      </c>
      <c r="AP29">
        <v>37.6307573887633</v>
      </c>
      <c r="AQ29">
        <v>40.546876238122202</v>
      </c>
      <c r="AR29">
        <v>44.034509775930999</v>
      </c>
      <c r="AS29">
        <v>46.922749859999598</v>
      </c>
      <c r="AT29">
        <v>50.691958927239803</v>
      </c>
      <c r="AU29">
        <v>55.350500607238601</v>
      </c>
      <c r="AV29">
        <v>59.194982340762401</v>
      </c>
      <c r="AW29">
        <v>64.291803677992903</v>
      </c>
      <c r="AX29">
        <v>71.720862257946706</v>
      </c>
      <c r="AY29">
        <v>76.799415418341297</v>
      </c>
      <c r="AZ29">
        <v>86.554621848739501</v>
      </c>
      <c r="BA29">
        <v>93.502618438679605</v>
      </c>
      <c r="BB29">
        <v>100</v>
      </c>
      <c r="BC29">
        <v>108.459872334086</v>
      </c>
      <c r="BD29">
        <v>116.63438728383299</v>
      </c>
      <c r="BE29">
        <v>123.497862684651</v>
      </c>
      <c r="BF29">
        <v>128.934551163777</v>
      </c>
      <c r="BG29">
        <v>132.88256798725601</v>
      </c>
      <c r="BH29">
        <v>136.62315635063399</v>
      </c>
      <c r="BI29">
        <v>141.14303395638299</v>
      </c>
      <c r="BJ29">
        <v>145.713267399351</v>
      </c>
      <c r="BK29">
        <v>149.75369875886699</v>
      </c>
    </row>
    <row r="30" spans="2:63" x14ac:dyDescent="0.35">
      <c r="B30" t="s">
        <v>262</v>
      </c>
      <c r="C30" s="54" t="s">
        <v>263</v>
      </c>
      <c r="D30" t="s">
        <v>211</v>
      </c>
      <c r="E30" t="s">
        <v>211</v>
      </c>
      <c r="F30" t="s">
        <v>211</v>
      </c>
      <c r="G30" t="s">
        <v>211</v>
      </c>
      <c r="H30" t="s">
        <v>211</v>
      </c>
      <c r="I30" t="s">
        <v>211</v>
      </c>
      <c r="J30" t="s">
        <v>211</v>
      </c>
      <c r="K30" t="s">
        <v>211</v>
      </c>
      <c r="L30" t="s">
        <v>211</v>
      </c>
      <c r="M30" t="s">
        <v>211</v>
      </c>
      <c r="N30" t="s">
        <v>211</v>
      </c>
      <c r="O30" t="s">
        <v>211</v>
      </c>
      <c r="P30" t="s">
        <v>211</v>
      </c>
      <c r="Q30" t="s">
        <v>211</v>
      </c>
      <c r="R30" t="s">
        <v>211</v>
      </c>
      <c r="S30" t="s">
        <v>211</v>
      </c>
      <c r="T30" t="s">
        <v>211</v>
      </c>
      <c r="U30" t="s">
        <v>211</v>
      </c>
      <c r="V30" t="s">
        <v>211</v>
      </c>
      <c r="W30" t="s">
        <v>211</v>
      </c>
      <c r="X30">
        <v>3.5720399582062999E-10</v>
      </c>
      <c r="Y30">
        <v>7.2057002117779602E-10</v>
      </c>
      <c r="Z30">
        <v>1.4450553258209899E-9</v>
      </c>
      <c r="AA30">
        <v>3.3962800392250802E-9</v>
      </c>
      <c r="AB30">
        <v>9.92127211260219E-9</v>
      </c>
      <c r="AC30">
        <v>3.2342321744633003E-8</v>
      </c>
      <c r="AD30">
        <v>7.9931728030545302E-8</v>
      </c>
      <c r="AE30">
        <v>2.6244476849578802E-7</v>
      </c>
      <c r="AF30">
        <v>1.9135228855315402E-6</v>
      </c>
      <c r="AG30">
        <v>2.92907487949526E-5</v>
      </c>
      <c r="AH30">
        <v>8.9270375032943997E-4</v>
      </c>
      <c r="AI30">
        <v>4.7562065122725497E-3</v>
      </c>
      <c r="AJ30">
        <v>5.0033487673934202E-2</v>
      </c>
      <c r="AK30">
        <v>1.01436931774854</v>
      </c>
      <c r="AL30">
        <v>22.071544293433501</v>
      </c>
      <c r="AM30">
        <v>36.640315941140997</v>
      </c>
      <c r="AN30">
        <v>42.413974402024898</v>
      </c>
      <c r="AO30">
        <v>45.351868475586699</v>
      </c>
      <c r="AP30">
        <v>46.800895273592197</v>
      </c>
      <c r="AQ30">
        <v>49.074692199534198</v>
      </c>
      <c r="AR30">
        <v>52.531582742571402</v>
      </c>
      <c r="AS30">
        <v>56.124931603612701</v>
      </c>
      <c r="AT30">
        <v>60.867580580643498</v>
      </c>
      <c r="AU30">
        <v>69.824196200304797</v>
      </c>
      <c r="AV30">
        <v>74.430627668127997</v>
      </c>
      <c r="AW30">
        <v>79.543667330674594</v>
      </c>
      <c r="AX30">
        <v>82.871430845733897</v>
      </c>
      <c r="AY30">
        <v>85.889005874396801</v>
      </c>
      <c r="AZ30">
        <v>90.766293725191701</v>
      </c>
      <c r="BA30">
        <v>95.202981748031107</v>
      </c>
      <c r="BB30">
        <v>100</v>
      </c>
      <c r="BC30">
        <v>106.636449622131</v>
      </c>
      <c r="BD30">
        <v>112.39854926078399</v>
      </c>
      <c r="BE30">
        <v>119.372104441451</v>
      </c>
      <c r="BF30">
        <v>126.927212865611</v>
      </c>
      <c r="BG30">
        <v>138.38861456010301</v>
      </c>
      <c r="BH30">
        <v>150.48259420640801</v>
      </c>
      <c r="BI30">
        <v>155.66878623001799</v>
      </c>
      <c r="BJ30">
        <v>161.37381418390601</v>
      </c>
      <c r="BK30">
        <v>167.397860280061</v>
      </c>
    </row>
    <row r="31" spans="2:63" x14ac:dyDescent="0.35">
      <c r="B31" t="s">
        <v>264</v>
      </c>
      <c r="C31" s="54" t="s">
        <v>265</v>
      </c>
      <c r="D31" t="s">
        <v>211</v>
      </c>
      <c r="E31" t="s">
        <v>211</v>
      </c>
      <c r="F31" t="s">
        <v>211</v>
      </c>
      <c r="G31" t="s">
        <v>211</v>
      </c>
      <c r="H31" t="s">
        <v>211</v>
      </c>
      <c r="I31" t="s">
        <v>211</v>
      </c>
      <c r="J31" t="s">
        <v>211</v>
      </c>
      <c r="K31" t="s">
        <v>211</v>
      </c>
      <c r="L31" t="s">
        <v>211</v>
      </c>
      <c r="M31" t="s">
        <v>211</v>
      </c>
      <c r="N31" t="s">
        <v>211</v>
      </c>
      <c r="O31" t="s">
        <v>211</v>
      </c>
      <c r="P31" t="s">
        <v>211</v>
      </c>
      <c r="Q31" t="s">
        <v>211</v>
      </c>
      <c r="R31" t="s">
        <v>211</v>
      </c>
      <c r="S31" t="s">
        <v>211</v>
      </c>
      <c r="T31" t="s">
        <v>211</v>
      </c>
      <c r="U31" t="s">
        <v>211</v>
      </c>
      <c r="V31" t="s">
        <v>211</v>
      </c>
      <c r="W31" t="s">
        <v>211</v>
      </c>
      <c r="X31" t="s">
        <v>211</v>
      </c>
      <c r="Y31" t="s">
        <v>211</v>
      </c>
      <c r="Z31" t="s">
        <v>211</v>
      </c>
      <c r="AA31" t="s">
        <v>211</v>
      </c>
      <c r="AB31" t="s">
        <v>211</v>
      </c>
      <c r="AC31" t="s">
        <v>211</v>
      </c>
      <c r="AD31" t="s">
        <v>211</v>
      </c>
      <c r="AE31" t="s">
        <v>211</v>
      </c>
      <c r="AF31" t="s">
        <v>211</v>
      </c>
      <c r="AG31" t="s">
        <v>211</v>
      </c>
      <c r="AH31" t="s">
        <v>211</v>
      </c>
      <c r="AI31" t="s">
        <v>211</v>
      </c>
      <c r="AJ31" t="s">
        <v>211</v>
      </c>
      <c r="AK31" t="s">
        <v>211</v>
      </c>
      <c r="AL31" t="s">
        <v>211</v>
      </c>
      <c r="AM31" t="s">
        <v>211</v>
      </c>
      <c r="AN31" t="s">
        <v>211</v>
      </c>
      <c r="AO31" t="s">
        <v>211</v>
      </c>
      <c r="AP31" t="s">
        <v>211</v>
      </c>
      <c r="AQ31" t="s">
        <v>211</v>
      </c>
      <c r="AR31" t="s">
        <v>211</v>
      </c>
      <c r="AS31" t="s">
        <v>211</v>
      </c>
      <c r="AT31" t="s">
        <v>211</v>
      </c>
      <c r="AU31" t="s">
        <v>211</v>
      </c>
      <c r="AV31" t="s">
        <v>211</v>
      </c>
      <c r="AW31" t="s">
        <v>211</v>
      </c>
      <c r="AX31" t="s">
        <v>211</v>
      </c>
      <c r="AY31" t="s">
        <v>211</v>
      </c>
      <c r="AZ31" t="s">
        <v>211</v>
      </c>
      <c r="BA31" t="s">
        <v>211</v>
      </c>
      <c r="BB31" t="s">
        <v>211</v>
      </c>
      <c r="BC31" t="s">
        <v>211</v>
      </c>
      <c r="BD31" t="s">
        <v>211</v>
      </c>
      <c r="BE31" t="s">
        <v>211</v>
      </c>
      <c r="BF31" t="s">
        <v>211</v>
      </c>
      <c r="BG31" t="s">
        <v>211</v>
      </c>
      <c r="BH31" t="s">
        <v>211</v>
      </c>
      <c r="BI31" t="s">
        <v>211</v>
      </c>
      <c r="BJ31" t="s">
        <v>211</v>
      </c>
      <c r="BK31" t="s">
        <v>211</v>
      </c>
    </row>
    <row r="32" spans="2:63" x14ac:dyDescent="0.35">
      <c r="B32" t="s">
        <v>266</v>
      </c>
      <c r="C32" s="54" t="s">
        <v>267</v>
      </c>
      <c r="D32" t="s">
        <v>211</v>
      </c>
      <c r="E32" t="s">
        <v>211</v>
      </c>
      <c r="F32" t="s">
        <v>211</v>
      </c>
      <c r="G32" t="s">
        <v>211</v>
      </c>
      <c r="H32" t="s">
        <v>211</v>
      </c>
      <c r="I32" t="s">
        <v>211</v>
      </c>
      <c r="J32" t="s">
        <v>211</v>
      </c>
      <c r="K32" t="s">
        <v>211</v>
      </c>
      <c r="L32" t="s">
        <v>211</v>
      </c>
      <c r="M32" t="s">
        <v>211</v>
      </c>
      <c r="N32" t="s">
        <v>211</v>
      </c>
      <c r="O32" t="s">
        <v>211</v>
      </c>
      <c r="P32" t="s">
        <v>211</v>
      </c>
      <c r="Q32" t="s">
        <v>211</v>
      </c>
      <c r="R32" t="s">
        <v>211</v>
      </c>
      <c r="S32" t="s">
        <v>211</v>
      </c>
      <c r="T32" t="s">
        <v>211</v>
      </c>
      <c r="U32">
        <v>49.3979184996874</v>
      </c>
      <c r="V32" t="s">
        <v>211</v>
      </c>
      <c r="W32" t="s">
        <v>211</v>
      </c>
      <c r="X32">
        <v>58.3883396666305</v>
      </c>
      <c r="Y32">
        <v>63.723314864596702</v>
      </c>
      <c r="Z32">
        <v>67.773944181571096</v>
      </c>
      <c r="AA32">
        <v>68.564310877566101</v>
      </c>
      <c r="AB32">
        <v>70.671955400219602</v>
      </c>
      <c r="AC32">
        <v>72.335018656375397</v>
      </c>
      <c r="AD32">
        <v>73.623481030575903</v>
      </c>
      <c r="AE32">
        <v>74.541459016028199</v>
      </c>
      <c r="AF32">
        <v>75.430621549022604</v>
      </c>
      <c r="AG32">
        <v>76.414463425808194</v>
      </c>
      <c r="AH32">
        <v>78.048711229505997</v>
      </c>
      <c r="AI32">
        <v>79.297490609178098</v>
      </c>
      <c r="AJ32">
        <v>80.312123855161701</v>
      </c>
      <c r="AK32">
        <v>83.726754971452607</v>
      </c>
      <c r="AL32">
        <v>85.788541759765394</v>
      </c>
      <c r="AM32">
        <v>90.907236404567101</v>
      </c>
      <c r="AN32">
        <v>92.721868940653195</v>
      </c>
      <c r="AO32">
        <v>94.308859402319797</v>
      </c>
      <c r="AP32">
        <v>93.892599609095697</v>
      </c>
      <c r="AQ32">
        <v>93.502356052948201</v>
      </c>
      <c r="AR32">
        <v>94.959265329232295</v>
      </c>
      <c r="AS32">
        <v>95.525118485646303</v>
      </c>
      <c r="AT32">
        <v>93.313738334143594</v>
      </c>
      <c r="AU32">
        <v>93.593679549146003</v>
      </c>
      <c r="AV32">
        <v>94.355741745541494</v>
      </c>
      <c r="AW32">
        <v>95.529939619579494</v>
      </c>
      <c r="AX32">
        <v>95.682680604281501</v>
      </c>
      <c r="AY32">
        <v>96.608672824037598</v>
      </c>
      <c r="AZ32">
        <v>98.622944559795698</v>
      </c>
      <c r="BA32">
        <v>99.644399894990599</v>
      </c>
      <c r="BB32">
        <v>100</v>
      </c>
      <c r="BC32">
        <v>100.13791156316999</v>
      </c>
      <c r="BD32">
        <v>100.24983196316801</v>
      </c>
      <c r="BE32">
        <v>100.640009374917</v>
      </c>
      <c r="BF32">
        <v>100.43157512789701</v>
      </c>
      <c r="BG32">
        <v>99.941120121148302</v>
      </c>
      <c r="BH32">
        <v>99.662590949652497</v>
      </c>
      <c r="BI32">
        <v>98.406338363493603</v>
      </c>
      <c r="BJ32">
        <v>99.4150542992179</v>
      </c>
      <c r="BK32">
        <v>99.026816572106597</v>
      </c>
    </row>
    <row r="33" spans="2:63" x14ac:dyDescent="0.35">
      <c r="B33" t="s">
        <v>268</v>
      </c>
      <c r="C33" s="54" t="s">
        <v>269</v>
      </c>
      <c r="D33" t="s">
        <v>211</v>
      </c>
      <c r="E33" t="s">
        <v>211</v>
      </c>
      <c r="F33" t="s">
        <v>211</v>
      </c>
      <c r="G33" t="s">
        <v>211</v>
      </c>
      <c r="H33" t="s">
        <v>211</v>
      </c>
      <c r="I33" t="s">
        <v>211</v>
      </c>
      <c r="J33" t="s">
        <v>211</v>
      </c>
      <c r="K33" t="s">
        <v>211</v>
      </c>
      <c r="L33" t="s">
        <v>211</v>
      </c>
      <c r="M33" t="s">
        <v>211</v>
      </c>
      <c r="N33" t="s">
        <v>211</v>
      </c>
      <c r="O33" t="s">
        <v>211</v>
      </c>
      <c r="P33" t="s">
        <v>211</v>
      </c>
      <c r="Q33" t="s">
        <v>211</v>
      </c>
      <c r="R33" t="s">
        <v>211</v>
      </c>
      <c r="S33" t="s">
        <v>211</v>
      </c>
      <c r="T33" t="s">
        <v>211</v>
      </c>
      <c r="U33" t="s">
        <v>211</v>
      </c>
      <c r="V33" t="s">
        <v>211</v>
      </c>
      <c r="W33" t="s">
        <v>211</v>
      </c>
      <c r="X33" t="s">
        <v>211</v>
      </c>
      <c r="Y33" t="s">
        <v>211</v>
      </c>
      <c r="Z33" t="s">
        <v>211</v>
      </c>
      <c r="AA33" t="s">
        <v>211</v>
      </c>
      <c r="AB33" t="s">
        <v>211</v>
      </c>
      <c r="AC33">
        <v>2.4834862532264201E-2</v>
      </c>
      <c r="AD33">
        <v>2.5505403820635299E-2</v>
      </c>
      <c r="AE33">
        <v>2.6200779971538701E-2</v>
      </c>
      <c r="AF33">
        <v>2.6821651534845298E-2</v>
      </c>
      <c r="AG33">
        <v>2.8535257049571501E-2</v>
      </c>
      <c r="AH33">
        <v>3.5326648227369598E-2</v>
      </c>
      <c r="AI33">
        <v>0.15488937526507399</v>
      </c>
      <c r="AJ33">
        <v>0.29630017289574401</v>
      </c>
      <c r="AK33">
        <v>0.51224015777866805</v>
      </c>
      <c r="AL33">
        <v>1.0042844188839899</v>
      </c>
      <c r="AM33">
        <v>1.6274914447347599</v>
      </c>
      <c r="AN33">
        <v>3.6066437942484999</v>
      </c>
      <c r="AO33">
        <v>41.778408087814</v>
      </c>
      <c r="AP33">
        <v>49.5793578586104</v>
      </c>
      <c r="AQ33">
        <v>50.8550559656492</v>
      </c>
      <c r="AR33">
        <v>56.101396844914603</v>
      </c>
      <c r="AS33">
        <v>60.230986597591198</v>
      </c>
      <c r="AT33">
        <v>63.730493445071097</v>
      </c>
      <c r="AU33">
        <v>65.2272943870787</v>
      </c>
      <c r="AV33">
        <v>69.236901452823403</v>
      </c>
      <c r="AW33">
        <v>72.725636802491493</v>
      </c>
      <c r="AX33">
        <v>78.006677737501505</v>
      </c>
      <c r="AY33">
        <v>84.561215504924107</v>
      </c>
      <c r="AZ33">
        <v>95.003442897473306</v>
      </c>
      <c r="BA33">
        <v>97.6190798145944</v>
      </c>
      <c r="BB33">
        <v>100</v>
      </c>
      <c r="BC33">
        <v>104.21990346601901</v>
      </c>
      <c r="BD33">
        <v>107.299151694355</v>
      </c>
      <c r="BE33">
        <v>108.25421451304101</v>
      </c>
      <c r="BF33">
        <v>106.71897077713299</v>
      </c>
      <c r="BG33">
        <v>106.60730723789401</v>
      </c>
      <c r="BH33">
        <v>105.755782341187</v>
      </c>
      <c r="BI33">
        <v>107.938957188495</v>
      </c>
      <c r="BJ33">
        <v>110.974058623258</v>
      </c>
      <c r="BK33">
        <v>114.41839316035301</v>
      </c>
    </row>
    <row r="34" spans="2:63" x14ac:dyDescent="0.35">
      <c r="B34" t="s">
        <v>270</v>
      </c>
      <c r="C34" s="54" t="s">
        <v>271</v>
      </c>
      <c r="D34">
        <v>10.7133005080714</v>
      </c>
      <c r="E34">
        <v>12.7019182107387</v>
      </c>
      <c r="F34">
        <v>12.914790872513899</v>
      </c>
      <c r="G34">
        <v>13.634687510708501</v>
      </c>
      <c r="H34">
        <v>13.886264292909299</v>
      </c>
      <c r="I34">
        <v>13.784859497606901</v>
      </c>
      <c r="J34">
        <v>14.1107481908154</v>
      </c>
      <c r="K34">
        <v>13.4992230895676</v>
      </c>
      <c r="L34">
        <v>13.4605189692272</v>
      </c>
      <c r="M34">
        <v>14.7602033299891</v>
      </c>
      <c r="N34">
        <v>15.0218431834454</v>
      </c>
      <c r="O34">
        <v>15.3314761461065</v>
      </c>
      <c r="P34">
        <v>14.883282432646901</v>
      </c>
      <c r="Q34">
        <v>16.014990911173001</v>
      </c>
      <c r="R34">
        <v>17.411435572766401</v>
      </c>
      <c r="S34">
        <v>20.6772892464645</v>
      </c>
      <c r="T34">
        <v>18.940248325912901</v>
      </c>
      <c r="U34">
        <v>24.619690943546001</v>
      </c>
      <c r="V34">
        <v>26.655527672995898</v>
      </c>
      <c r="W34">
        <v>30.652115138535201</v>
      </c>
      <c r="X34">
        <v>34.392481327480397</v>
      </c>
      <c r="Y34">
        <v>36.991075966636302</v>
      </c>
      <c r="Z34">
        <v>41.452112876175001</v>
      </c>
      <c r="AA34">
        <v>44.832019824993701</v>
      </c>
      <c r="AB34">
        <v>47.005008853834603</v>
      </c>
      <c r="AC34">
        <v>50.251201944236797</v>
      </c>
      <c r="AD34">
        <v>48.938769732847398</v>
      </c>
      <c r="AE34">
        <v>47.6263375212922</v>
      </c>
      <c r="AF34">
        <v>49.653131569568103</v>
      </c>
      <c r="AG34">
        <v>49.413903419607699</v>
      </c>
      <c r="AH34">
        <v>49.164707430065498</v>
      </c>
      <c r="AI34">
        <v>50.227943652112103</v>
      </c>
      <c r="AJ34">
        <v>49.227837080749801</v>
      </c>
      <c r="AK34">
        <v>49.500291362649101</v>
      </c>
      <c r="AL34">
        <v>61.963413452949403</v>
      </c>
      <c r="AM34">
        <v>66.585168405657598</v>
      </c>
      <c r="AN34">
        <v>70.645401728597307</v>
      </c>
      <c r="AO34">
        <v>72.283450033187805</v>
      </c>
      <c r="AP34">
        <v>75.958581655861295</v>
      </c>
      <c r="AQ34">
        <v>75.143839557692402</v>
      </c>
      <c r="AR34">
        <v>74.915242853889694</v>
      </c>
      <c r="AS34">
        <v>78.666573377831099</v>
      </c>
      <c r="AT34">
        <v>80.378117929379002</v>
      </c>
      <c r="AU34">
        <v>82.013463579659501</v>
      </c>
      <c r="AV34">
        <v>81.685222158814696</v>
      </c>
      <c r="AW34">
        <v>86.925361984444706</v>
      </c>
      <c r="AX34">
        <v>88.953425048950294</v>
      </c>
      <c r="AY34">
        <v>88.748274160922307</v>
      </c>
      <c r="AZ34">
        <v>98.208660825985902</v>
      </c>
      <c r="BA34">
        <v>100.77011619936501</v>
      </c>
      <c r="BB34">
        <v>100</v>
      </c>
      <c r="BC34">
        <v>102.759767248545</v>
      </c>
      <c r="BD34">
        <v>106.683291770574</v>
      </c>
      <c r="BE34">
        <v>107.252701579385</v>
      </c>
      <c r="BF34">
        <v>106.975893599335</v>
      </c>
      <c r="BG34">
        <v>107.751296576492</v>
      </c>
      <c r="BH34">
        <v>108.226524455215</v>
      </c>
      <c r="BI34">
        <v>109.831522699898</v>
      </c>
      <c r="BJ34">
        <v>111.97976470929299</v>
      </c>
      <c r="BK34">
        <v>108.35902293441301</v>
      </c>
    </row>
    <row r="35" spans="2:63" x14ac:dyDescent="0.35">
      <c r="B35" t="s">
        <v>272</v>
      </c>
      <c r="C35" s="54" t="s">
        <v>273</v>
      </c>
      <c r="D35" t="s">
        <v>211</v>
      </c>
      <c r="E35" t="s">
        <v>211</v>
      </c>
      <c r="F35" t="s">
        <v>211</v>
      </c>
      <c r="G35" t="s">
        <v>211</v>
      </c>
      <c r="H35" t="s">
        <v>211</v>
      </c>
      <c r="I35">
        <v>1.46845115458481</v>
      </c>
      <c r="J35">
        <v>1.53360427747613</v>
      </c>
      <c r="K35">
        <v>1.5168983485274901</v>
      </c>
      <c r="L35">
        <v>1.6087809577408001</v>
      </c>
      <c r="M35">
        <v>1.6735164324251</v>
      </c>
      <c r="N35">
        <v>1.6701752466353801</v>
      </c>
      <c r="O35">
        <v>1.73449307308343</v>
      </c>
      <c r="P35">
        <v>1.8008991406542501</v>
      </c>
      <c r="Q35">
        <v>1.9090700306008199</v>
      </c>
      <c r="R35">
        <v>2.2092198873667801</v>
      </c>
      <c r="S35">
        <v>2.55628556128437</v>
      </c>
      <c r="T35">
        <v>2.7315585991634799</v>
      </c>
      <c r="U35">
        <v>2.9182473551714199</v>
      </c>
      <c r="V35">
        <v>3.6155806727022601</v>
      </c>
      <c r="W35">
        <v>4.9367412203843903</v>
      </c>
      <c r="X35">
        <v>5.0600866624551202</v>
      </c>
      <c r="Y35">
        <v>5.6757673610667503</v>
      </c>
      <c r="Z35">
        <v>6.0088268588261702</v>
      </c>
      <c r="AA35">
        <v>6.4986202378841602</v>
      </c>
      <c r="AB35">
        <v>7.4290192353798199</v>
      </c>
      <c r="AC35">
        <v>7.7116404362319999</v>
      </c>
      <c r="AD35">
        <v>7.8408625192174899</v>
      </c>
      <c r="AE35">
        <v>8.3986017032001108</v>
      </c>
      <c r="AF35">
        <v>8.7754299710029997</v>
      </c>
      <c r="AG35">
        <v>9.7987854991624701</v>
      </c>
      <c r="AH35">
        <v>10.4849130752725</v>
      </c>
      <c r="AI35">
        <v>11.428234281066899</v>
      </c>
      <c r="AJ35">
        <v>11.636609086125</v>
      </c>
      <c r="AK35">
        <v>12.762956809809801</v>
      </c>
      <c r="AL35">
        <v>14.658615171181699</v>
      </c>
      <c r="AM35">
        <v>17.482341391462001</v>
      </c>
      <c r="AN35">
        <v>22.104109805296702</v>
      </c>
      <c r="AO35">
        <v>28.9810497839288</v>
      </c>
      <c r="AP35">
        <v>32.603800051026901</v>
      </c>
      <c r="AQ35">
        <v>33.707577012006702</v>
      </c>
      <c r="AR35">
        <v>41.943020388256997</v>
      </c>
      <c r="AS35">
        <v>45.842122296226897</v>
      </c>
      <c r="AT35">
        <v>45.216065576026899</v>
      </c>
      <c r="AU35">
        <v>50.030430136297099</v>
      </c>
      <c r="AV35">
        <v>54.121132922310402</v>
      </c>
      <c r="AW35">
        <v>61.293303298033699</v>
      </c>
      <c r="AX35">
        <v>62.976061906751703</v>
      </c>
      <c r="AY35">
        <v>68.273647819667701</v>
      </c>
      <c r="AZ35">
        <v>84.937163613089595</v>
      </c>
      <c r="BA35">
        <v>93.902651159239895</v>
      </c>
      <c r="BB35">
        <v>100</v>
      </c>
      <c r="BC35">
        <v>109.59216605979699</v>
      </c>
      <c r="BD35">
        <v>129.495248990341</v>
      </c>
      <c r="BE35">
        <v>139.77452756421201</v>
      </c>
      <c r="BF35">
        <v>145.93208798757601</v>
      </c>
      <c r="BG35">
        <v>154.02356829014599</v>
      </c>
      <c r="BH35">
        <v>162.58372014813401</v>
      </c>
      <c r="BI35">
        <v>188.682529221908</v>
      </c>
      <c r="BJ35">
        <v>183.37168570085899</v>
      </c>
      <c r="BK35">
        <v>182.11233999434401</v>
      </c>
    </row>
    <row r="36" spans="2:63" x14ac:dyDescent="0.35">
      <c r="B36" t="s">
        <v>274</v>
      </c>
      <c r="C36" s="54" t="s">
        <v>275</v>
      </c>
      <c r="D36" t="s">
        <v>211</v>
      </c>
      <c r="E36" t="s">
        <v>211</v>
      </c>
      <c r="F36" t="s">
        <v>211</v>
      </c>
      <c r="G36" t="s">
        <v>211</v>
      </c>
      <c r="H36" t="s">
        <v>211</v>
      </c>
      <c r="I36" t="s">
        <v>211</v>
      </c>
      <c r="J36" t="s">
        <v>211</v>
      </c>
      <c r="K36" t="s">
        <v>211</v>
      </c>
      <c r="L36" t="s">
        <v>211</v>
      </c>
      <c r="M36" t="s">
        <v>211</v>
      </c>
      <c r="N36" t="s">
        <v>211</v>
      </c>
      <c r="O36" t="s">
        <v>211</v>
      </c>
      <c r="P36" t="s">
        <v>211</v>
      </c>
      <c r="Q36" t="s">
        <v>211</v>
      </c>
      <c r="R36" t="s">
        <v>211</v>
      </c>
      <c r="S36" t="s">
        <v>211</v>
      </c>
      <c r="T36" t="s">
        <v>211</v>
      </c>
      <c r="U36" t="s">
        <v>211</v>
      </c>
      <c r="V36" t="s">
        <v>211</v>
      </c>
      <c r="W36" t="s">
        <v>211</v>
      </c>
      <c r="X36" t="s">
        <v>211</v>
      </c>
      <c r="Y36" t="s">
        <v>211</v>
      </c>
      <c r="Z36" t="s">
        <v>211</v>
      </c>
      <c r="AA36">
        <v>29.561479177596201</v>
      </c>
      <c r="AB36">
        <v>32.8871455850757</v>
      </c>
      <c r="AC36">
        <v>34.660834335731501</v>
      </c>
      <c r="AD36">
        <v>38.429922930875001</v>
      </c>
      <c r="AE36">
        <v>39.907996889754898</v>
      </c>
      <c r="AF36">
        <v>41.533878244522597</v>
      </c>
      <c r="AG36">
        <v>43.425812911888798</v>
      </c>
      <c r="AH36">
        <v>48.052184403182601</v>
      </c>
      <c r="AI36">
        <v>52.641604045504401</v>
      </c>
      <c r="AJ36">
        <v>54.282266139861001</v>
      </c>
      <c r="AK36">
        <v>57.424338609936299</v>
      </c>
      <c r="AL36">
        <v>59.406660274429498</v>
      </c>
      <c r="AM36">
        <v>64.3680223468713</v>
      </c>
      <c r="AN36">
        <v>68.206686355123594</v>
      </c>
      <c r="AO36">
        <v>74.042493124426102</v>
      </c>
      <c r="AP36">
        <v>77.296094346092403</v>
      </c>
      <c r="AQ36">
        <v>80.663447483833394</v>
      </c>
      <c r="AR36">
        <v>78.665045511633707</v>
      </c>
      <c r="AS36">
        <v>81.300296785746099</v>
      </c>
      <c r="AT36">
        <v>82.832428602698798</v>
      </c>
      <c r="AU36">
        <v>83.816618989530696</v>
      </c>
      <c r="AV36">
        <v>82.231796150140696</v>
      </c>
      <c r="AW36">
        <v>82.576258247313802</v>
      </c>
      <c r="AX36">
        <v>87.009841029523102</v>
      </c>
      <c r="AY36">
        <v>90.847842543527605</v>
      </c>
      <c r="AZ36">
        <v>97.002271006813004</v>
      </c>
      <c r="BA36">
        <v>97.963663890991697</v>
      </c>
      <c r="BB36">
        <v>100</v>
      </c>
      <c r="BC36">
        <v>104.47388342165</v>
      </c>
      <c r="BD36">
        <v>107.127934238569</v>
      </c>
      <c r="BE36">
        <v>108.741862479707</v>
      </c>
      <c r="BF36">
        <v>108.48221067765</v>
      </c>
      <c r="BG36">
        <v>108.624526319136</v>
      </c>
      <c r="BH36">
        <v>107.095292454784</v>
      </c>
      <c r="BI36">
        <v>107.93536426201101</v>
      </c>
      <c r="BJ36">
        <v>109.29210711384199</v>
      </c>
      <c r="BK36">
        <v>110.50160632139099</v>
      </c>
    </row>
    <row r="37" spans="2:63" x14ac:dyDescent="0.35">
      <c r="B37" t="s">
        <v>276</v>
      </c>
      <c r="C37" s="54" t="s">
        <v>277</v>
      </c>
      <c r="D37" t="s">
        <v>211</v>
      </c>
      <c r="E37" t="s">
        <v>211</v>
      </c>
      <c r="F37" t="s">
        <v>211</v>
      </c>
      <c r="G37" t="s">
        <v>211</v>
      </c>
      <c r="H37" t="s">
        <v>211</v>
      </c>
      <c r="I37" t="s">
        <v>211</v>
      </c>
      <c r="J37" t="s">
        <v>211</v>
      </c>
      <c r="K37" t="s">
        <v>211</v>
      </c>
      <c r="L37" t="s">
        <v>211</v>
      </c>
      <c r="M37" t="s">
        <v>211</v>
      </c>
      <c r="N37" t="s">
        <v>211</v>
      </c>
      <c r="O37" t="s">
        <v>211</v>
      </c>
      <c r="P37" t="s">
        <v>211</v>
      </c>
      <c r="Q37" t="s">
        <v>211</v>
      </c>
      <c r="R37" t="s">
        <v>211</v>
      </c>
      <c r="S37" t="s">
        <v>211</v>
      </c>
      <c r="T37" t="s">
        <v>211</v>
      </c>
      <c r="U37" t="s">
        <v>211</v>
      </c>
      <c r="V37" t="s">
        <v>211</v>
      </c>
      <c r="W37" t="s">
        <v>211</v>
      </c>
      <c r="X37" t="s">
        <v>211</v>
      </c>
      <c r="Y37" t="s">
        <v>211</v>
      </c>
      <c r="Z37" t="s">
        <v>211</v>
      </c>
      <c r="AA37" t="s">
        <v>211</v>
      </c>
      <c r="AB37" t="s">
        <v>211</v>
      </c>
      <c r="AC37" t="s">
        <v>211</v>
      </c>
      <c r="AD37" t="s">
        <v>211</v>
      </c>
      <c r="AE37" t="s">
        <v>211</v>
      </c>
      <c r="AF37" t="s">
        <v>211</v>
      </c>
      <c r="AG37" t="s">
        <v>211</v>
      </c>
      <c r="AH37" t="s">
        <v>211</v>
      </c>
      <c r="AI37" t="s">
        <v>211</v>
      </c>
      <c r="AJ37" t="s">
        <v>211</v>
      </c>
      <c r="AK37" t="s">
        <v>211</v>
      </c>
      <c r="AL37">
        <v>43.429092026508599</v>
      </c>
      <c r="AM37">
        <v>43.082117754799697</v>
      </c>
      <c r="AN37">
        <v>46.162860287390401</v>
      </c>
      <c r="AO37">
        <v>49.837522744527803</v>
      </c>
      <c r="AP37">
        <v>57.2167173158266</v>
      </c>
      <c r="AQ37">
        <v>59.510081796401103</v>
      </c>
      <c r="AR37">
        <v>59.038766394290001</v>
      </c>
      <c r="AS37">
        <v>58.684151047528701</v>
      </c>
      <c r="AT37">
        <v>60.576763987456303</v>
      </c>
      <c r="AU37">
        <v>61.309749698879699</v>
      </c>
      <c r="AV37">
        <v>63.716023512746702</v>
      </c>
      <c r="AW37">
        <v>67.761516363162997</v>
      </c>
      <c r="AX37">
        <v>71.924279618110404</v>
      </c>
      <c r="AY37">
        <v>77.439716351063197</v>
      </c>
      <c r="AZ37">
        <v>96.797460750469497</v>
      </c>
      <c r="BA37">
        <v>96.157331783579593</v>
      </c>
      <c r="BB37">
        <v>100</v>
      </c>
      <c r="BC37">
        <v>105.478587304119</v>
      </c>
      <c r="BD37">
        <v>108.57198380091801</v>
      </c>
      <c r="BE37">
        <v>111.766823169796</v>
      </c>
      <c r="BF37">
        <v>116.075700826637</v>
      </c>
      <c r="BG37">
        <v>117.493298608705</v>
      </c>
      <c r="BH37">
        <v>121.071456725754</v>
      </c>
      <c r="BI37">
        <v>124.57154136333099</v>
      </c>
      <c r="BJ37">
        <v>127.633466125719</v>
      </c>
      <c r="BK37" t="s">
        <v>211</v>
      </c>
    </row>
    <row r="38" spans="2:63" x14ac:dyDescent="0.35">
      <c r="B38" t="s">
        <v>278</v>
      </c>
      <c r="C38" s="54" t="s">
        <v>279</v>
      </c>
      <c r="D38" t="s">
        <v>211</v>
      </c>
      <c r="E38" t="s">
        <v>211</v>
      </c>
      <c r="F38" t="s">
        <v>211</v>
      </c>
      <c r="G38" t="s">
        <v>211</v>
      </c>
      <c r="H38" t="s">
        <v>211</v>
      </c>
      <c r="I38" t="s">
        <v>211</v>
      </c>
      <c r="J38" t="s">
        <v>211</v>
      </c>
      <c r="K38" t="s">
        <v>211</v>
      </c>
      <c r="L38">
        <v>7.5248008384896803</v>
      </c>
      <c r="M38">
        <v>7.4419082955929499</v>
      </c>
      <c r="N38">
        <v>7.8778616693399597</v>
      </c>
      <c r="O38">
        <v>8.1940813700201005</v>
      </c>
      <c r="P38">
        <v>8.8572217131632094</v>
      </c>
      <c r="Q38">
        <v>9.7770219299110508</v>
      </c>
      <c r="R38">
        <v>11.4618896166232</v>
      </c>
      <c r="S38">
        <v>13.0153572724161</v>
      </c>
      <c r="T38">
        <v>14.307866922756499</v>
      </c>
      <c r="U38">
        <v>16.4108814370007</v>
      </c>
      <c r="V38">
        <v>18.456178180635199</v>
      </c>
      <c r="W38">
        <v>19.670707438769</v>
      </c>
      <c r="X38">
        <v>21.549605077755398</v>
      </c>
      <c r="Y38">
        <v>23.861338962471699</v>
      </c>
      <c r="Z38">
        <v>27.024641407843902</v>
      </c>
      <c r="AA38">
        <v>31.5191707068943</v>
      </c>
      <c r="AB38">
        <v>35.103947511578902</v>
      </c>
      <c r="AC38">
        <v>38.0907227753558</v>
      </c>
      <c r="AD38">
        <v>41.050381452743302</v>
      </c>
      <c r="AE38">
        <v>46.444606763790198</v>
      </c>
      <c r="AF38">
        <v>47.225959527901097</v>
      </c>
      <c r="AG38">
        <v>46.439398942563002</v>
      </c>
      <c r="AH38">
        <v>46.949945002863501</v>
      </c>
      <c r="AI38">
        <v>46.978139069506902</v>
      </c>
      <c r="AJ38">
        <v>46.970596707729598</v>
      </c>
      <c r="AK38">
        <v>45.464458892836802</v>
      </c>
      <c r="AL38">
        <v>61.419966072449398</v>
      </c>
      <c r="AM38">
        <v>66.9905670350674</v>
      </c>
      <c r="AN38">
        <v>69.619319576935695</v>
      </c>
      <c r="AO38">
        <v>72.951466475774794</v>
      </c>
      <c r="AP38">
        <v>75.264576451480096</v>
      </c>
      <c r="AQ38">
        <v>76.673337403039696</v>
      </c>
      <c r="AR38">
        <v>77.614265031808401</v>
      </c>
      <c r="AS38">
        <v>81.044638941793195</v>
      </c>
      <c r="AT38">
        <v>83.341786505085693</v>
      </c>
      <c r="AU38">
        <v>83.861142146650096</v>
      </c>
      <c r="AV38">
        <v>84.057081508170498</v>
      </c>
      <c r="AW38">
        <v>85.749604048364006</v>
      </c>
      <c r="AX38">
        <v>90.137907057596493</v>
      </c>
      <c r="AY38">
        <v>90.968439757407197</v>
      </c>
      <c r="AZ38">
        <v>95.824158844207503</v>
      </c>
      <c r="BA38">
        <v>98.740680650519394</v>
      </c>
      <c r="BB38">
        <v>100</v>
      </c>
      <c r="BC38">
        <v>102.939699463051</v>
      </c>
      <c r="BD38">
        <v>105.75540574296301</v>
      </c>
      <c r="BE38">
        <v>107.923758722329</v>
      </c>
      <c r="BF38">
        <v>109.925634907972</v>
      </c>
      <c r="BG38">
        <v>112.867503568736</v>
      </c>
      <c r="BH38">
        <v>113.85418043079299</v>
      </c>
      <c r="BI38">
        <v>114.58331301979401</v>
      </c>
      <c r="BJ38">
        <v>115.80804605729899</v>
      </c>
      <c r="BK38">
        <v>118.64858829001101</v>
      </c>
    </row>
    <row r="39" spans="2:63" x14ac:dyDescent="0.35">
      <c r="B39" t="s">
        <v>280</v>
      </c>
      <c r="C39" s="54" t="s">
        <v>281</v>
      </c>
      <c r="D39">
        <v>13.344304522037801</v>
      </c>
      <c r="E39">
        <v>13.480251860332</v>
      </c>
      <c r="F39">
        <v>13.6233543216943</v>
      </c>
      <c r="G39">
        <v>13.845163136806001</v>
      </c>
      <c r="H39">
        <v>14.109902690326299</v>
      </c>
      <c r="I39">
        <v>14.439038351459599</v>
      </c>
      <c r="J39">
        <v>14.989982827704599</v>
      </c>
      <c r="K39">
        <v>15.5266170578134</v>
      </c>
      <c r="L39">
        <v>16.156267887807701</v>
      </c>
      <c r="M39">
        <v>16.893245563823701</v>
      </c>
      <c r="N39">
        <v>17.458500286204899</v>
      </c>
      <c r="O39">
        <v>17.930738408700599</v>
      </c>
      <c r="P39">
        <v>18.8251287922152</v>
      </c>
      <c r="Q39">
        <v>20.2346880366342</v>
      </c>
      <c r="R39">
        <v>22.459931310818501</v>
      </c>
      <c r="S39">
        <v>24.8568975386377</v>
      </c>
      <c r="T39">
        <v>26.731539782484301</v>
      </c>
      <c r="U39">
        <v>28.8637664567831</v>
      </c>
      <c r="V39">
        <v>31.453921007441298</v>
      </c>
      <c r="W39">
        <v>34.3302804808243</v>
      </c>
      <c r="X39">
        <v>37.807670291929</v>
      </c>
      <c r="Y39">
        <v>42.522896393818002</v>
      </c>
      <c r="Z39">
        <v>47.102175157412702</v>
      </c>
      <c r="AA39">
        <v>49.864052661705799</v>
      </c>
      <c r="AB39">
        <v>52.010589582140803</v>
      </c>
      <c r="AC39">
        <v>54.0712650257585</v>
      </c>
      <c r="AD39">
        <v>56.3394390383515</v>
      </c>
      <c r="AE39">
        <v>58.793646250715497</v>
      </c>
      <c r="AF39">
        <v>61.161991986262201</v>
      </c>
      <c r="AG39">
        <v>64.210074413279898</v>
      </c>
      <c r="AH39">
        <v>67.279622209501994</v>
      </c>
      <c r="AI39">
        <v>71.064682312535794</v>
      </c>
      <c r="AJ39">
        <v>72.123640526617095</v>
      </c>
      <c r="AK39">
        <v>73.468803663423003</v>
      </c>
      <c r="AL39">
        <v>73.590440755581</v>
      </c>
      <c r="AM39">
        <v>75.171722953634799</v>
      </c>
      <c r="AN39">
        <v>76.352318259874096</v>
      </c>
      <c r="AO39">
        <v>77.590154550658298</v>
      </c>
      <c r="AP39">
        <v>78.362907842014906</v>
      </c>
      <c r="AQ39">
        <v>79.722381224957104</v>
      </c>
      <c r="AR39">
        <v>81.890383514596394</v>
      </c>
      <c r="AS39">
        <v>83.958214081282193</v>
      </c>
      <c r="AT39">
        <v>85.854321694333194</v>
      </c>
      <c r="AU39">
        <v>88.222667429879806</v>
      </c>
      <c r="AV39">
        <v>89.861190612478595</v>
      </c>
      <c r="AW39">
        <v>91.850314825414998</v>
      </c>
      <c r="AX39">
        <v>93.689181453920995</v>
      </c>
      <c r="AY39">
        <v>95.692615912993702</v>
      </c>
      <c r="AZ39">
        <v>97.960789925586695</v>
      </c>
      <c r="BA39">
        <v>98.254149971379505</v>
      </c>
      <c r="BB39">
        <v>100</v>
      </c>
      <c r="BC39">
        <v>102.912135088724</v>
      </c>
      <c r="BD39">
        <v>104.47195191757299</v>
      </c>
      <c r="BE39">
        <v>105.452203777905</v>
      </c>
      <c r="BF39">
        <v>107.46279336004601</v>
      </c>
      <c r="BG39">
        <v>108.672009158558</v>
      </c>
      <c r="BH39">
        <v>110.224670864339</v>
      </c>
      <c r="BI39">
        <v>111.984831139096</v>
      </c>
      <c r="BJ39">
        <v>114.524899828277</v>
      </c>
      <c r="BK39">
        <v>116.75729822552999</v>
      </c>
    </row>
    <row r="40" spans="2:63" x14ac:dyDescent="0.35">
      <c r="B40" t="s">
        <v>282</v>
      </c>
      <c r="C40" s="54" t="s">
        <v>283</v>
      </c>
      <c r="D40" t="s">
        <v>211</v>
      </c>
      <c r="E40" t="s">
        <v>211</v>
      </c>
      <c r="F40" t="s">
        <v>211</v>
      </c>
      <c r="G40" t="s">
        <v>211</v>
      </c>
      <c r="H40" t="s">
        <v>211</v>
      </c>
      <c r="I40" t="s">
        <v>211</v>
      </c>
      <c r="J40" t="s">
        <v>211</v>
      </c>
      <c r="K40" t="s">
        <v>211</v>
      </c>
      <c r="L40" t="s">
        <v>211</v>
      </c>
      <c r="M40" t="s">
        <v>211</v>
      </c>
      <c r="N40" t="s">
        <v>211</v>
      </c>
      <c r="O40" t="s">
        <v>211</v>
      </c>
      <c r="P40" t="s">
        <v>211</v>
      </c>
      <c r="Q40" t="s">
        <v>211</v>
      </c>
      <c r="R40" t="s">
        <v>211</v>
      </c>
      <c r="S40" t="s">
        <v>211</v>
      </c>
      <c r="T40" t="s">
        <v>211</v>
      </c>
      <c r="U40" t="s">
        <v>211</v>
      </c>
      <c r="V40" t="s">
        <v>211</v>
      </c>
      <c r="W40" t="s">
        <v>211</v>
      </c>
      <c r="X40" t="s">
        <v>211</v>
      </c>
      <c r="Y40" t="s">
        <v>211</v>
      </c>
      <c r="Z40" t="s">
        <v>211</v>
      </c>
      <c r="AA40" t="s">
        <v>211</v>
      </c>
      <c r="AB40" t="s">
        <v>211</v>
      </c>
      <c r="AC40" t="s">
        <v>211</v>
      </c>
      <c r="AD40" t="s">
        <v>211</v>
      </c>
      <c r="AE40" t="s">
        <v>211</v>
      </c>
      <c r="AF40" t="s">
        <v>211</v>
      </c>
      <c r="AG40" t="s">
        <v>211</v>
      </c>
      <c r="AH40" t="s">
        <v>211</v>
      </c>
      <c r="AI40" t="s">
        <v>211</v>
      </c>
      <c r="AJ40" t="s">
        <v>211</v>
      </c>
      <c r="AK40" t="s">
        <v>211</v>
      </c>
      <c r="AL40" t="s">
        <v>211</v>
      </c>
      <c r="AM40" t="s">
        <v>211</v>
      </c>
      <c r="AN40" t="s">
        <v>211</v>
      </c>
      <c r="AO40" t="s">
        <v>211</v>
      </c>
      <c r="AP40" t="s">
        <v>211</v>
      </c>
      <c r="AQ40" t="s">
        <v>211</v>
      </c>
      <c r="AR40" t="s">
        <v>211</v>
      </c>
      <c r="AS40" t="s">
        <v>211</v>
      </c>
      <c r="AT40" t="s">
        <v>211</v>
      </c>
      <c r="AU40" t="s">
        <v>211</v>
      </c>
      <c r="AV40" t="s">
        <v>211</v>
      </c>
      <c r="AW40" t="s">
        <v>211</v>
      </c>
      <c r="AX40" t="s">
        <v>211</v>
      </c>
      <c r="AY40" t="s">
        <v>211</v>
      </c>
      <c r="AZ40" t="s">
        <v>211</v>
      </c>
      <c r="BA40">
        <v>99.724619576125505</v>
      </c>
      <c r="BB40">
        <v>100</v>
      </c>
      <c r="BC40">
        <v>101.325435757797</v>
      </c>
      <c r="BD40">
        <v>102.53014295818301</v>
      </c>
      <c r="BE40">
        <v>104.745420985232</v>
      </c>
      <c r="BF40">
        <v>106.079855772852</v>
      </c>
      <c r="BG40">
        <v>103.58960177270799</v>
      </c>
      <c r="BH40">
        <v>102.94189912896501</v>
      </c>
      <c r="BI40" t="s">
        <v>211</v>
      </c>
      <c r="BJ40" t="s">
        <v>211</v>
      </c>
      <c r="BK40" t="s">
        <v>211</v>
      </c>
    </row>
    <row r="41" spans="2:63" x14ac:dyDescent="0.35">
      <c r="B41" t="s">
        <v>284</v>
      </c>
      <c r="C41" s="54" t="s">
        <v>285</v>
      </c>
      <c r="D41" t="s">
        <v>211</v>
      </c>
      <c r="E41" t="s">
        <v>211</v>
      </c>
      <c r="F41" t="s">
        <v>211</v>
      </c>
      <c r="G41" t="s">
        <v>211</v>
      </c>
      <c r="H41" t="s">
        <v>211</v>
      </c>
      <c r="I41" t="s">
        <v>211</v>
      </c>
      <c r="J41" t="s">
        <v>211</v>
      </c>
      <c r="K41" t="s">
        <v>211</v>
      </c>
      <c r="L41" t="s">
        <v>211</v>
      </c>
      <c r="M41" t="s">
        <v>211</v>
      </c>
      <c r="N41" t="s">
        <v>211</v>
      </c>
      <c r="O41" t="s">
        <v>211</v>
      </c>
      <c r="P41" t="s">
        <v>211</v>
      </c>
      <c r="Q41" t="s">
        <v>211</v>
      </c>
      <c r="R41" t="s">
        <v>211</v>
      </c>
      <c r="S41" t="s">
        <v>211</v>
      </c>
      <c r="T41" t="s">
        <v>211</v>
      </c>
      <c r="U41" t="s">
        <v>211</v>
      </c>
      <c r="V41" t="s">
        <v>211</v>
      </c>
      <c r="W41" t="s">
        <v>211</v>
      </c>
      <c r="X41" t="s">
        <v>211</v>
      </c>
      <c r="Y41" t="s">
        <v>211</v>
      </c>
      <c r="Z41" t="s">
        <v>211</v>
      </c>
      <c r="AA41" t="s">
        <v>211</v>
      </c>
      <c r="AB41" t="s">
        <v>211</v>
      </c>
      <c r="AC41" t="s">
        <v>211</v>
      </c>
      <c r="AD41" t="s">
        <v>211</v>
      </c>
      <c r="AE41" t="s">
        <v>211</v>
      </c>
      <c r="AF41" t="s">
        <v>211</v>
      </c>
      <c r="AG41" t="s">
        <v>211</v>
      </c>
      <c r="AH41" t="s">
        <v>211</v>
      </c>
      <c r="AI41" t="s">
        <v>211</v>
      </c>
      <c r="AJ41" t="s">
        <v>211</v>
      </c>
      <c r="AK41" t="s">
        <v>211</v>
      </c>
      <c r="AL41" t="s">
        <v>211</v>
      </c>
      <c r="AM41" t="s">
        <v>211</v>
      </c>
      <c r="AN41" t="s">
        <v>211</v>
      </c>
      <c r="AO41" t="s">
        <v>211</v>
      </c>
      <c r="AP41" t="s">
        <v>211</v>
      </c>
      <c r="AQ41" t="s">
        <v>211</v>
      </c>
      <c r="AR41" t="s">
        <v>211</v>
      </c>
      <c r="AS41" t="s">
        <v>211</v>
      </c>
      <c r="AT41" t="s">
        <v>211</v>
      </c>
      <c r="AU41" t="s">
        <v>211</v>
      </c>
      <c r="AV41" t="s">
        <v>211</v>
      </c>
      <c r="AW41" t="s">
        <v>211</v>
      </c>
      <c r="AX41" t="s">
        <v>211</v>
      </c>
      <c r="AY41" t="s">
        <v>211</v>
      </c>
      <c r="AZ41" t="s">
        <v>211</v>
      </c>
      <c r="BA41" t="s">
        <v>211</v>
      </c>
      <c r="BB41" t="s">
        <v>211</v>
      </c>
      <c r="BC41" t="s">
        <v>211</v>
      </c>
      <c r="BD41" t="s">
        <v>211</v>
      </c>
      <c r="BE41" t="s">
        <v>211</v>
      </c>
      <c r="BF41" t="s">
        <v>211</v>
      </c>
      <c r="BG41" t="s">
        <v>211</v>
      </c>
      <c r="BH41" t="s">
        <v>211</v>
      </c>
      <c r="BI41" t="s">
        <v>211</v>
      </c>
      <c r="BJ41" t="s">
        <v>211</v>
      </c>
      <c r="BK41" t="s">
        <v>211</v>
      </c>
    </row>
    <row r="42" spans="2:63" x14ac:dyDescent="0.35">
      <c r="B42" t="s">
        <v>286</v>
      </c>
      <c r="C42" s="54" t="s">
        <v>287</v>
      </c>
      <c r="D42" t="s">
        <v>211</v>
      </c>
      <c r="E42" t="s">
        <v>211</v>
      </c>
      <c r="F42" t="s">
        <v>211</v>
      </c>
      <c r="G42" t="s">
        <v>211</v>
      </c>
      <c r="H42" t="s">
        <v>211</v>
      </c>
      <c r="I42" t="s">
        <v>211</v>
      </c>
      <c r="J42" t="s">
        <v>211</v>
      </c>
      <c r="K42" t="s">
        <v>211</v>
      </c>
      <c r="L42" t="s">
        <v>211</v>
      </c>
      <c r="M42" t="s">
        <v>211</v>
      </c>
      <c r="N42" t="s">
        <v>211</v>
      </c>
      <c r="O42" t="s">
        <v>211</v>
      </c>
      <c r="P42" t="s">
        <v>211</v>
      </c>
      <c r="Q42" t="s">
        <v>211</v>
      </c>
      <c r="R42" t="s">
        <v>211</v>
      </c>
      <c r="S42" t="s">
        <v>211</v>
      </c>
      <c r="T42" t="s">
        <v>211</v>
      </c>
      <c r="U42" t="s">
        <v>211</v>
      </c>
      <c r="V42" t="s">
        <v>211</v>
      </c>
      <c r="W42" t="s">
        <v>211</v>
      </c>
      <c r="X42" t="s">
        <v>211</v>
      </c>
      <c r="Y42" t="s">
        <v>211</v>
      </c>
      <c r="Z42" t="s">
        <v>211</v>
      </c>
      <c r="AA42">
        <v>38.131979133221598</v>
      </c>
      <c r="AB42">
        <v>45.854046592099898</v>
      </c>
      <c r="AC42">
        <v>48.217363697877602</v>
      </c>
      <c r="AD42">
        <v>41.921828612486799</v>
      </c>
      <c r="AE42">
        <v>39.4170652677156</v>
      </c>
      <c r="AF42">
        <v>45.517848502202099</v>
      </c>
      <c r="AG42">
        <v>43.838633801922299</v>
      </c>
      <c r="AH42">
        <v>43.514980943208101</v>
      </c>
      <c r="AI42">
        <v>44.904794923445898</v>
      </c>
      <c r="AJ42">
        <v>43.506894884213203</v>
      </c>
      <c r="AK42">
        <v>39.8401627213224</v>
      </c>
      <c r="AL42">
        <v>56.4634296756252</v>
      </c>
      <c r="AM42">
        <v>61.675188304159903</v>
      </c>
      <c r="AN42">
        <v>68.663529205784101</v>
      </c>
      <c r="AO42">
        <v>72.489637594790906</v>
      </c>
      <c r="AP42">
        <v>75.576863324514704</v>
      </c>
      <c r="AQ42">
        <v>69.511774978298604</v>
      </c>
      <c r="AR42">
        <v>72.168932700922596</v>
      </c>
      <c r="AS42">
        <v>81.140459509169503</v>
      </c>
      <c r="AT42">
        <v>85.353125263669497</v>
      </c>
      <c r="AU42">
        <v>83.857252497697104</v>
      </c>
      <c r="AV42">
        <v>79.366360955215299</v>
      </c>
      <c r="AW42">
        <v>85.628657057228494</v>
      </c>
      <c r="AX42">
        <v>92.510023387623804</v>
      </c>
      <c r="AY42">
        <v>84.2074896660977</v>
      </c>
      <c r="AZ42">
        <v>92.878314517434504</v>
      </c>
      <c r="BA42">
        <v>102.121957167557</v>
      </c>
      <c r="BB42">
        <v>100</v>
      </c>
      <c r="BC42">
        <v>102.02924053678301</v>
      </c>
      <c r="BD42">
        <v>109.698394557456</v>
      </c>
      <c r="BE42">
        <v>109.942661688985</v>
      </c>
      <c r="BF42">
        <v>111.791867727178</v>
      </c>
      <c r="BG42">
        <v>116.68513936273099</v>
      </c>
      <c r="BH42">
        <v>115.760479031492</v>
      </c>
      <c r="BI42">
        <v>113.981125136835</v>
      </c>
      <c r="BJ42">
        <v>118.853387371944</v>
      </c>
      <c r="BK42">
        <v>117.698204738763</v>
      </c>
    </row>
    <row r="43" spans="2:63" x14ac:dyDescent="0.35">
      <c r="B43" t="s">
        <v>288</v>
      </c>
      <c r="C43" s="54" t="s">
        <v>289</v>
      </c>
      <c r="D43" t="s">
        <v>211</v>
      </c>
      <c r="E43" t="s">
        <v>211</v>
      </c>
      <c r="F43" t="s">
        <v>211</v>
      </c>
      <c r="G43" t="s">
        <v>211</v>
      </c>
      <c r="H43" t="s">
        <v>211</v>
      </c>
      <c r="I43" t="s">
        <v>211</v>
      </c>
      <c r="J43" t="s">
        <v>211</v>
      </c>
      <c r="K43" t="s">
        <v>211</v>
      </c>
      <c r="L43" t="s">
        <v>211</v>
      </c>
      <c r="M43" t="s">
        <v>211</v>
      </c>
      <c r="N43" t="s">
        <v>211</v>
      </c>
      <c r="O43" t="s">
        <v>211</v>
      </c>
      <c r="P43" t="s">
        <v>211</v>
      </c>
      <c r="Q43" t="s">
        <v>211</v>
      </c>
      <c r="R43" t="s">
        <v>211</v>
      </c>
      <c r="S43" t="s">
        <v>211</v>
      </c>
      <c r="T43" t="s">
        <v>211</v>
      </c>
      <c r="U43" t="s">
        <v>211</v>
      </c>
      <c r="V43" t="s">
        <v>211</v>
      </c>
      <c r="W43" t="s">
        <v>211</v>
      </c>
      <c r="X43" t="s">
        <v>211</v>
      </c>
      <c r="Y43" t="s">
        <v>211</v>
      </c>
      <c r="Z43" t="s">
        <v>211</v>
      </c>
      <c r="AA43" t="s">
        <v>211</v>
      </c>
      <c r="AB43" t="s">
        <v>211</v>
      </c>
      <c r="AC43" t="s">
        <v>211</v>
      </c>
      <c r="AD43" t="s">
        <v>211</v>
      </c>
      <c r="AE43" t="s">
        <v>211</v>
      </c>
      <c r="AF43" t="s">
        <v>211</v>
      </c>
      <c r="AG43" t="s">
        <v>211</v>
      </c>
      <c r="AH43" t="s">
        <v>211</v>
      </c>
      <c r="AI43" t="s">
        <v>211</v>
      </c>
      <c r="AJ43" t="s">
        <v>211</v>
      </c>
      <c r="AK43" t="s">
        <v>211</v>
      </c>
      <c r="AL43" t="s">
        <v>211</v>
      </c>
      <c r="AM43" t="s">
        <v>211</v>
      </c>
      <c r="AN43" t="s">
        <v>211</v>
      </c>
      <c r="AO43" t="s">
        <v>211</v>
      </c>
      <c r="AP43" t="s">
        <v>211</v>
      </c>
      <c r="AQ43" t="s">
        <v>211</v>
      </c>
      <c r="AR43" t="s">
        <v>211</v>
      </c>
      <c r="AS43" t="s">
        <v>211</v>
      </c>
      <c r="AT43" t="s">
        <v>211</v>
      </c>
      <c r="AU43" t="s">
        <v>211</v>
      </c>
      <c r="AV43" t="s">
        <v>211</v>
      </c>
      <c r="AW43" t="s">
        <v>211</v>
      </c>
      <c r="AX43" t="s">
        <v>211</v>
      </c>
      <c r="AY43" t="s">
        <v>211</v>
      </c>
      <c r="AZ43" t="s">
        <v>211</v>
      </c>
      <c r="BA43" t="s">
        <v>211</v>
      </c>
      <c r="BB43" t="s">
        <v>211</v>
      </c>
      <c r="BC43" t="s">
        <v>211</v>
      </c>
      <c r="BD43" t="s">
        <v>211</v>
      </c>
      <c r="BE43" t="s">
        <v>211</v>
      </c>
      <c r="BF43" t="s">
        <v>211</v>
      </c>
      <c r="BG43" t="s">
        <v>211</v>
      </c>
      <c r="BH43" t="s">
        <v>211</v>
      </c>
      <c r="BI43" t="s">
        <v>211</v>
      </c>
      <c r="BJ43" t="s">
        <v>211</v>
      </c>
      <c r="BK43" t="s">
        <v>211</v>
      </c>
    </row>
    <row r="44" spans="2:63" x14ac:dyDescent="0.35">
      <c r="B44" t="s">
        <v>290</v>
      </c>
      <c r="C44" s="54" t="s">
        <v>291</v>
      </c>
      <c r="D44" t="s">
        <v>211</v>
      </c>
      <c r="E44" t="s">
        <v>211</v>
      </c>
      <c r="F44" t="s">
        <v>211</v>
      </c>
      <c r="G44" t="s">
        <v>211</v>
      </c>
      <c r="H44" t="s">
        <v>211</v>
      </c>
      <c r="I44" t="s">
        <v>211</v>
      </c>
      <c r="J44" t="s">
        <v>211</v>
      </c>
      <c r="K44" t="s">
        <v>211</v>
      </c>
      <c r="L44" t="s">
        <v>211</v>
      </c>
      <c r="M44" t="s">
        <v>211</v>
      </c>
      <c r="N44">
        <v>1.12474788217588E-3</v>
      </c>
      <c r="O44">
        <v>1.3502849279724801E-3</v>
      </c>
      <c r="P44">
        <v>2.4007490862180199E-3</v>
      </c>
      <c r="Q44">
        <v>1.0870855622446799E-2</v>
      </c>
      <c r="R44">
        <v>6.5740253708879801E-2</v>
      </c>
      <c r="S44">
        <v>0.31209217372608</v>
      </c>
      <c r="T44">
        <v>0.97349133519673203</v>
      </c>
      <c r="U44">
        <v>1.8686568479896799</v>
      </c>
      <c r="V44">
        <v>2.61774951623307</v>
      </c>
      <c r="W44">
        <v>3.4917956353472399</v>
      </c>
      <c r="X44">
        <v>4.7187546764136803</v>
      </c>
      <c r="Y44">
        <v>5.6477280154805403</v>
      </c>
      <c r="Z44">
        <v>6.2091701784562501</v>
      </c>
      <c r="AA44">
        <v>7.9016157815523496</v>
      </c>
      <c r="AB44">
        <v>9.4708929262524197</v>
      </c>
      <c r="AC44">
        <v>12.378788432595099</v>
      </c>
      <c r="AD44">
        <v>14.789784992474701</v>
      </c>
      <c r="AE44">
        <v>17.7301193291765</v>
      </c>
      <c r="AF44">
        <v>20.333672328531499</v>
      </c>
      <c r="AG44">
        <v>23.796077187701599</v>
      </c>
      <c r="AH44">
        <v>29.991738335841799</v>
      </c>
      <c r="AI44">
        <v>36.525262309180803</v>
      </c>
      <c r="AJ44">
        <v>42.1595785852505</v>
      </c>
      <c r="AK44">
        <v>47.525551494302299</v>
      </c>
      <c r="AL44">
        <v>52.963957213502503</v>
      </c>
      <c r="AM44">
        <v>57.324284024940901</v>
      </c>
      <c r="AN44">
        <v>61.5428456245969</v>
      </c>
      <c r="AO44">
        <v>65.317800473016604</v>
      </c>
      <c r="AP44">
        <v>68.655703074607601</v>
      </c>
      <c r="AQ44">
        <v>70.946660933132605</v>
      </c>
      <c r="AR44">
        <v>73.673334766716806</v>
      </c>
      <c r="AS44">
        <v>76.302810148355206</v>
      </c>
      <c r="AT44">
        <v>78.202290905181698</v>
      </c>
      <c r="AU44">
        <v>80.399915072027497</v>
      </c>
      <c r="AV44">
        <v>81.247924102343603</v>
      </c>
      <c r="AW44">
        <v>83.728078907761798</v>
      </c>
      <c r="AX44">
        <v>86.5681498602451</v>
      </c>
      <c r="AY44">
        <v>90.383900236508296</v>
      </c>
      <c r="AZ44">
        <v>98.262003870135402</v>
      </c>
      <c r="BA44">
        <v>98.608913136959799</v>
      </c>
      <c r="BB44">
        <v>100</v>
      </c>
      <c r="BC44">
        <v>103.34121694259299</v>
      </c>
      <c r="BD44">
        <v>106.449150720275</v>
      </c>
      <c r="BE44">
        <v>108.354117394109</v>
      </c>
      <c r="BF44">
        <v>113.466996344872</v>
      </c>
      <c r="BG44">
        <v>118.401419049667</v>
      </c>
      <c r="BH44">
        <v>122.884325951408</v>
      </c>
      <c r="BI44">
        <v>125.566544829069</v>
      </c>
      <c r="BJ44">
        <v>128.62395183831401</v>
      </c>
      <c r="BK44">
        <v>131.913566974844</v>
      </c>
    </row>
    <row r="45" spans="2:63" x14ac:dyDescent="0.35">
      <c r="B45" t="s">
        <v>292</v>
      </c>
      <c r="C45" s="54" t="s">
        <v>293</v>
      </c>
      <c r="D45" t="s">
        <v>211</v>
      </c>
      <c r="E45" t="s">
        <v>211</v>
      </c>
      <c r="F45" t="s">
        <v>211</v>
      </c>
      <c r="G45" t="s">
        <v>211</v>
      </c>
      <c r="H45" t="s">
        <v>211</v>
      </c>
      <c r="I45" t="s">
        <v>211</v>
      </c>
      <c r="J45" t="s">
        <v>211</v>
      </c>
      <c r="K45" t="s">
        <v>211</v>
      </c>
      <c r="L45" t="s">
        <v>211</v>
      </c>
      <c r="M45" t="s">
        <v>211</v>
      </c>
      <c r="N45" t="s">
        <v>211</v>
      </c>
      <c r="O45" t="s">
        <v>211</v>
      </c>
      <c r="P45" t="s">
        <v>211</v>
      </c>
      <c r="Q45" t="s">
        <v>211</v>
      </c>
      <c r="R45" t="s">
        <v>211</v>
      </c>
      <c r="S45" t="s">
        <v>211</v>
      </c>
      <c r="T45" t="s">
        <v>211</v>
      </c>
      <c r="U45" t="s">
        <v>211</v>
      </c>
      <c r="V45" t="s">
        <v>211</v>
      </c>
      <c r="W45" t="s">
        <v>211</v>
      </c>
      <c r="X45" t="s">
        <v>211</v>
      </c>
      <c r="Y45" t="s">
        <v>211</v>
      </c>
      <c r="Z45" t="s">
        <v>211</v>
      </c>
      <c r="AA45" t="s">
        <v>211</v>
      </c>
      <c r="AB45" t="s">
        <v>211</v>
      </c>
      <c r="AC45" t="s">
        <v>211</v>
      </c>
      <c r="AD45">
        <v>26.048321036118701</v>
      </c>
      <c r="AE45">
        <v>27.932613738368801</v>
      </c>
      <c r="AF45">
        <v>33.187246182075903</v>
      </c>
      <c r="AG45">
        <v>39.242471102818797</v>
      </c>
      <c r="AH45">
        <v>40.440265171429203</v>
      </c>
      <c r="AI45">
        <v>41.878598280494899</v>
      </c>
      <c r="AJ45">
        <v>44.539556600795301</v>
      </c>
      <c r="AK45">
        <v>51.046820844145898</v>
      </c>
      <c r="AL45">
        <v>63.4292401877766</v>
      </c>
      <c r="AM45">
        <v>74.079787902791495</v>
      </c>
      <c r="AN45">
        <v>80.238154267935698</v>
      </c>
      <c r="AO45">
        <v>82.473965158829699</v>
      </c>
      <c r="AP45">
        <v>81.836291020207398</v>
      </c>
      <c r="AQ45">
        <v>80.689376836311894</v>
      </c>
      <c r="AR45">
        <v>80.970019537527307</v>
      </c>
      <c r="AS45">
        <v>81.552301212114301</v>
      </c>
      <c r="AT45">
        <v>80.955358347487206</v>
      </c>
      <c r="AU45">
        <v>81.868212555671207</v>
      </c>
      <c r="AV45">
        <v>84.999375015179297</v>
      </c>
      <c r="AW45">
        <v>86.509317656014602</v>
      </c>
      <c r="AX45">
        <v>87.936230977228007</v>
      </c>
      <c r="AY45">
        <v>92.171912848883395</v>
      </c>
      <c r="AZ45">
        <v>97.633333989666298</v>
      </c>
      <c r="BA45">
        <v>96.922396038956094</v>
      </c>
      <c r="BB45">
        <v>100</v>
      </c>
      <c r="BC45">
        <v>105.553897059043</v>
      </c>
      <c r="BD45">
        <v>108.318909010561</v>
      </c>
      <c r="BE45">
        <v>111.158000721251</v>
      </c>
      <c r="BF45">
        <v>113.29406112340099</v>
      </c>
      <c r="BG45">
        <v>114.92212455459099</v>
      </c>
      <c r="BH45">
        <v>117.220567045682</v>
      </c>
      <c r="BI45">
        <v>119.088051569694</v>
      </c>
      <c r="BJ45">
        <v>121.558877247618</v>
      </c>
      <c r="BK45">
        <v>125.083155733959</v>
      </c>
    </row>
    <row r="46" spans="2:63" x14ac:dyDescent="0.35">
      <c r="B46" t="s">
        <v>294</v>
      </c>
      <c r="C46" s="54" t="s">
        <v>295</v>
      </c>
      <c r="D46">
        <v>5.7595104258532703E-2</v>
      </c>
      <c r="E46">
        <v>6.23658164378793E-2</v>
      </c>
      <c r="F46">
        <v>6.5295197429040705E-2</v>
      </c>
      <c r="G46">
        <v>8.2504031088403401E-2</v>
      </c>
      <c r="H46">
        <v>9.6589478346935306E-2</v>
      </c>
      <c r="I46">
        <v>0.103921280106094</v>
      </c>
      <c r="J46">
        <v>0.12130540671562901</v>
      </c>
      <c r="K46">
        <v>0.13140795312209999</v>
      </c>
      <c r="L46">
        <v>0.14119461139504799</v>
      </c>
      <c r="M46">
        <v>0.15105234344913601</v>
      </c>
      <c r="N46">
        <v>0.16148798002588399</v>
      </c>
      <c r="O46">
        <v>0.18095816201482001</v>
      </c>
      <c r="P46">
        <v>0.20271895364951401</v>
      </c>
      <c r="Q46">
        <v>0.248531146564658</v>
      </c>
      <c r="R46">
        <v>0.30465108288571002</v>
      </c>
      <c r="S46">
        <v>0.38138650601857699</v>
      </c>
      <c r="T46">
        <v>0.453540709859929</v>
      </c>
      <c r="U46">
        <v>0.60815686094854104</v>
      </c>
      <c r="V46">
        <v>0.71467020947625204</v>
      </c>
      <c r="W46">
        <v>0.88761123773092199</v>
      </c>
      <c r="X46">
        <v>1.12354403124392</v>
      </c>
      <c r="Y46">
        <v>1.4327763334211401</v>
      </c>
      <c r="Z46">
        <v>1.78667552369063</v>
      </c>
      <c r="AA46">
        <v>2.1348481898457301</v>
      </c>
      <c r="AB46">
        <v>2.4841661608236998</v>
      </c>
      <c r="AC46">
        <v>3.0797246687205799</v>
      </c>
      <c r="AD46">
        <v>3.6603942139200401</v>
      </c>
      <c r="AE46">
        <v>4.5136463069646</v>
      </c>
      <c r="AF46">
        <v>5.7837893555369799</v>
      </c>
      <c r="AG46">
        <v>7.2795574542164401</v>
      </c>
      <c r="AH46">
        <v>9.4006619861876306</v>
      </c>
      <c r="AI46">
        <v>12.2536162999782</v>
      </c>
      <c r="AJ46">
        <v>15.5658378477432</v>
      </c>
      <c r="AK46">
        <v>19.0590175575229</v>
      </c>
      <c r="AL46">
        <v>23.4134664941074</v>
      </c>
      <c r="AM46">
        <v>28.306208697444799</v>
      </c>
      <c r="AN46">
        <v>34.1930754870409</v>
      </c>
      <c r="AO46">
        <v>40.505995670747801</v>
      </c>
      <c r="AP46">
        <v>48.073024635506798</v>
      </c>
      <c r="AQ46">
        <v>53.300195847124698</v>
      </c>
      <c r="AR46">
        <v>58.2158441469197</v>
      </c>
      <c r="AS46">
        <v>62.855473984401002</v>
      </c>
      <c r="AT46">
        <v>66.848006596955798</v>
      </c>
      <c r="AU46">
        <v>71.614765269776598</v>
      </c>
      <c r="AV46">
        <v>75.840940066198598</v>
      </c>
      <c r="AW46">
        <v>79.671984698727599</v>
      </c>
      <c r="AX46">
        <v>83.091864899843102</v>
      </c>
      <c r="AY46">
        <v>87.699426202283703</v>
      </c>
      <c r="AZ46">
        <v>93.837114748090201</v>
      </c>
      <c r="BA46">
        <v>97.779253948438395</v>
      </c>
      <c r="BB46">
        <v>100</v>
      </c>
      <c r="BC46">
        <v>103.41758959147</v>
      </c>
      <c r="BD46">
        <v>106.69316138490299</v>
      </c>
      <c r="BE46">
        <v>108.846334451914</v>
      </c>
      <c r="BF46">
        <v>112.00050393412199</v>
      </c>
      <c r="BG46">
        <v>117.58959146977</v>
      </c>
      <c r="BH46">
        <v>126.425618178278</v>
      </c>
      <c r="BI46">
        <v>131.87726913518</v>
      </c>
      <c r="BJ46">
        <v>136.15040142934001</v>
      </c>
      <c r="BK46">
        <v>140.95037394202501</v>
      </c>
    </row>
    <row r="47" spans="2:63" x14ac:dyDescent="0.35">
      <c r="B47" t="s">
        <v>296</v>
      </c>
      <c r="C47" s="54" t="s">
        <v>297</v>
      </c>
      <c r="D47" t="s">
        <v>211</v>
      </c>
      <c r="E47" t="s">
        <v>211</v>
      </c>
      <c r="F47" t="s">
        <v>211</v>
      </c>
      <c r="G47" t="s">
        <v>211</v>
      </c>
      <c r="H47" t="s">
        <v>211</v>
      </c>
      <c r="I47" t="s">
        <v>211</v>
      </c>
      <c r="J47" t="s">
        <v>211</v>
      </c>
      <c r="K47" t="s">
        <v>211</v>
      </c>
      <c r="L47" t="s">
        <v>211</v>
      </c>
      <c r="M47" t="s">
        <v>211</v>
      </c>
      <c r="N47" t="s">
        <v>211</v>
      </c>
      <c r="O47" t="s">
        <v>211</v>
      </c>
      <c r="P47" t="s">
        <v>211</v>
      </c>
      <c r="Q47" t="s">
        <v>211</v>
      </c>
      <c r="R47" t="s">
        <v>211</v>
      </c>
      <c r="S47" t="s">
        <v>211</v>
      </c>
      <c r="T47" t="s">
        <v>211</v>
      </c>
      <c r="U47" t="s">
        <v>211</v>
      </c>
      <c r="V47" t="s">
        <v>211</v>
      </c>
      <c r="W47" t="s">
        <v>211</v>
      </c>
      <c r="X47" t="s">
        <v>211</v>
      </c>
      <c r="Y47" t="s">
        <v>211</v>
      </c>
      <c r="Z47" t="s">
        <v>211</v>
      </c>
      <c r="AA47" t="s">
        <v>211</v>
      </c>
      <c r="AB47" t="s">
        <v>211</v>
      </c>
      <c r="AC47" t="s">
        <v>211</v>
      </c>
      <c r="AD47" t="s">
        <v>211</v>
      </c>
      <c r="AE47" t="s">
        <v>211</v>
      </c>
      <c r="AF47" t="s">
        <v>211</v>
      </c>
      <c r="AG47" t="s">
        <v>211</v>
      </c>
      <c r="AH47" t="s">
        <v>211</v>
      </c>
      <c r="AI47" t="s">
        <v>211</v>
      </c>
      <c r="AJ47" t="s">
        <v>211</v>
      </c>
      <c r="AK47" t="s">
        <v>211</v>
      </c>
      <c r="AL47" t="s">
        <v>211</v>
      </c>
      <c r="AM47" t="s">
        <v>211</v>
      </c>
      <c r="AN47" t="s">
        <v>211</v>
      </c>
      <c r="AO47" t="s">
        <v>211</v>
      </c>
      <c r="AP47" t="s">
        <v>211</v>
      </c>
      <c r="AQ47" t="s">
        <v>211</v>
      </c>
      <c r="AR47">
        <v>69.144478825699593</v>
      </c>
      <c r="AS47">
        <v>72.985173862044306</v>
      </c>
      <c r="AT47">
        <v>75.563770812791105</v>
      </c>
      <c r="AU47">
        <v>78.434499949730096</v>
      </c>
      <c r="AV47">
        <v>81.944438246400196</v>
      </c>
      <c r="AW47">
        <v>84.4136896302482</v>
      </c>
      <c r="AX47">
        <v>87.262114447571406</v>
      </c>
      <c r="AY47">
        <v>91.159386294649494</v>
      </c>
      <c r="AZ47">
        <v>92.709808511870605</v>
      </c>
      <c r="BA47">
        <v>96.754133261170196</v>
      </c>
      <c r="BB47">
        <v>100</v>
      </c>
      <c r="BC47">
        <v>101.842663007562</v>
      </c>
      <c r="BD47">
        <v>108.273766971695</v>
      </c>
      <c r="BE47">
        <v>103.623545846485</v>
      </c>
      <c r="BF47" t="s">
        <v>211</v>
      </c>
      <c r="BG47" t="s">
        <v>211</v>
      </c>
      <c r="BH47" t="s">
        <v>211</v>
      </c>
      <c r="BI47" t="s">
        <v>211</v>
      </c>
      <c r="BJ47" t="s">
        <v>211</v>
      </c>
      <c r="BK47" t="s">
        <v>211</v>
      </c>
    </row>
    <row r="48" spans="2:63" x14ac:dyDescent="0.35">
      <c r="B48" t="s">
        <v>298</v>
      </c>
      <c r="C48" s="54" t="s">
        <v>299</v>
      </c>
      <c r="D48" t="s">
        <v>211</v>
      </c>
      <c r="E48" t="s">
        <v>211</v>
      </c>
      <c r="F48" t="s">
        <v>211</v>
      </c>
      <c r="G48">
        <v>3.5465575285389101E-14</v>
      </c>
      <c r="H48">
        <v>4.80278597519732E-14</v>
      </c>
      <c r="I48">
        <v>4.6718149488769502E-14</v>
      </c>
      <c r="J48">
        <v>5.4090320779809798E-14</v>
      </c>
      <c r="K48">
        <v>7.4063996536360794E-14</v>
      </c>
      <c r="L48">
        <v>1.1355615836599799E-13</v>
      </c>
      <c r="M48">
        <v>1.2056960897608199E-13</v>
      </c>
      <c r="N48">
        <v>1.3024566256894301E-13</v>
      </c>
      <c r="O48">
        <v>1.3777041012869701E-13</v>
      </c>
      <c r="P48">
        <v>1.5954394249021801E-13</v>
      </c>
      <c r="Q48">
        <v>1.84501021896926E-13</v>
      </c>
      <c r="R48">
        <v>2.3887214657246298E-13</v>
      </c>
      <c r="S48">
        <v>3.0732805514189802E-13</v>
      </c>
      <c r="T48">
        <v>5.5437665977553E-13</v>
      </c>
      <c r="U48">
        <v>9.3660666148092406E-13</v>
      </c>
      <c r="V48">
        <v>1.3933807164905601E-12</v>
      </c>
      <c r="W48">
        <v>2.8014094928350201E-12</v>
      </c>
      <c r="X48">
        <v>4.1075920729003202E-12</v>
      </c>
      <c r="Y48">
        <v>5.5620191540339301E-12</v>
      </c>
      <c r="Z48">
        <v>7.6032633625774201E-12</v>
      </c>
      <c r="AA48">
        <v>1.3421789728827E-11</v>
      </c>
      <c r="AB48">
        <v>2.04315893748572E-11</v>
      </c>
      <c r="AC48">
        <v>2.5298554254125899E-11</v>
      </c>
      <c r="AD48">
        <v>3.6531112342957797E-11</v>
      </c>
      <c r="AE48">
        <v>6.5270269975644803E-11</v>
      </c>
      <c r="AF48">
        <v>1.11672034903421E-10</v>
      </c>
      <c r="AG48">
        <v>2.27883794232873E-10</v>
      </c>
      <c r="AH48">
        <v>4.1314284725999903E-10</v>
      </c>
      <c r="AI48">
        <v>9.3140444972143097E-9</v>
      </c>
      <c r="AJ48">
        <v>3.9390676230795002E-7</v>
      </c>
      <c r="AK48">
        <v>8.2204589800694704E-6</v>
      </c>
      <c r="AL48">
        <v>1.9624810047479502E-3</v>
      </c>
      <c r="AM48">
        <v>1.25973399013556E-2</v>
      </c>
      <c r="AN48">
        <v>7.4631913592035207E-2</v>
      </c>
      <c r="AO48">
        <v>0.222788731136843</v>
      </c>
      <c r="AP48">
        <v>0.28772898822360499</v>
      </c>
      <c r="AQ48">
        <v>1.1074544199210901</v>
      </c>
      <c r="AR48">
        <v>6.7987384752801399</v>
      </c>
      <c r="AS48">
        <v>31.2698875559072</v>
      </c>
      <c r="AT48">
        <v>41.126963690442402</v>
      </c>
      <c r="AU48">
        <v>46.421634897108802</v>
      </c>
      <c r="AV48">
        <v>48.275893257765198</v>
      </c>
      <c r="AW48">
        <v>58.566776944882299</v>
      </c>
      <c r="AX48">
        <v>66.211319695899505</v>
      </c>
      <c r="AY48">
        <v>77.430894462840499</v>
      </c>
      <c r="AZ48">
        <v>90.827511289859501</v>
      </c>
      <c r="BA48">
        <v>93.370681605975406</v>
      </c>
      <c r="BB48">
        <v>100</v>
      </c>
      <c r="BC48">
        <v>115.316515913949</v>
      </c>
      <c r="BD48">
        <v>126.52738931903799</v>
      </c>
      <c r="BE48">
        <v>127.550012909223</v>
      </c>
      <c r="BF48">
        <v>129.135509183588</v>
      </c>
      <c r="BG48">
        <v>130.09653434483801</v>
      </c>
      <c r="BH48">
        <v>133.85092657703501</v>
      </c>
      <c r="BI48" t="s">
        <v>211</v>
      </c>
      <c r="BJ48" t="s">
        <v>211</v>
      </c>
      <c r="BK48" t="s">
        <v>211</v>
      </c>
    </row>
    <row r="49" spans="2:63" x14ac:dyDescent="0.35">
      <c r="B49" t="s">
        <v>300</v>
      </c>
      <c r="C49" s="54" t="s">
        <v>301</v>
      </c>
      <c r="D49" t="s">
        <v>211</v>
      </c>
      <c r="E49" t="s">
        <v>211</v>
      </c>
      <c r="F49" t="s">
        <v>211</v>
      </c>
      <c r="G49" t="s">
        <v>211</v>
      </c>
      <c r="H49" t="s">
        <v>211</v>
      </c>
      <c r="I49" t="s">
        <v>211</v>
      </c>
      <c r="J49" t="s">
        <v>211</v>
      </c>
      <c r="K49" t="s">
        <v>211</v>
      </c>
      <c r="L49" t="s">
        <v>211</v>
      </c>
      <c r="M49" t="s">
        <v>211</v>
      </c>
      <c r="N49" t="s">
        <v>211</v>
      </c>
      <c r="O49" t="s">
        <v>211</v>
      </c>
      <c r="P49" t="s">
        <v>211</v>
      </c>
      <c r="Q49" t="s">
        <v>211</v>
      </c>
      <c r="R49" t="s">
        <v>211</v>
      </c>
      <c r="S49" t="s">
        <v>211</v>
      </c>
      <c r="T49" t="s">
        <v>211</v>
      </c>
      <c r="U49" t="s">
        <v>211</v>
      </c>
      <c r="V49" t="s">
        <v>211</v>
      </c>
      <c r="W49" t="s">
        <v>211</v>
      </c>
      <c r="X49" t="s">
        <v>211</v>
      </c>
      <c r="Y49" t="s">
        <v>211</v>
      </c>
      <c r="Z49" t="s">
        <v>211</v>
      </c>
      <c r="AA49" t="s">
        <v>211</v>
      </c>
      <c r="AB49" t="s">
        <v>211</v>
      </c>
      <c r="AC49">
        <v>35.448414250556901</v>
      </c>
      <c r="AD49">
        <v>36.922398621344897</v>
      </c>
      <c r="AE49">
        <v>37.086174662543598</v>
      </c>
      <c r="AF49">
        <v>37.468318758673803</v>
      </c>
      <c r="AG49">
        <v>36.795017255968197</v>
      </c>
      <c r="AH49">
        <v>37.8580450789336</v>
      </c>
      <c r="AI49">
        <v>37.2226546968758</v>
      </c>
      <c r="AJ49">
        <v>35.7577689950433</v>
      </c>
      <c r="AK49">
        <v>37.518361437929002</v>
      </c>
      <c r="AL49">
        <v>53.441032110022</v>
      </c>
      <c r="AM49">
        <v>58.474112487229299</v>
      </c>
      <c r="AN49">
        <v>64.339721073863302</v>
      </c>
      <c r="AO49" t="s">
        <v>211</v>
      </c>
      <c r="AP49">
        <v>73.467202481037404</v>
      </c>
      <c r="AQ49">
        <v>76.510707246646106</v>
      </c>
      <c r="AR49">
        <v>75.835889299114498</v>
      </c>
      <c r="AS49">
        <v>75.878349754240105</v>
      </c>
      <c r="AT49">
        <v>79.200880367816794</v>
      </c>
      <c r="AU49">
        <v>78.7004535752652</v>
      </c>
      <c r="AV49">
        <v>80.612690500742502</v>
      </c>
      <c r="AW49">
        <v>83.107242239370294</v>
      </c>
      <c r="AX49">
        <v>88.540664050618702</v>
      </c>
      <c r="AY49">
        <v>90.891105646182396</v>
      </c>
      <c r="AZ49">
        <v>95.398169183821096</v>
      </c>
      <c r="BA49">
        <v>99.610001928764504</v>
      </c>
      <c r="BB49">
        <v>100</v>
      </c>
      <c r="BC49">
        <v>101.759587042738</v>
      </c>
      <c r="BD49">
        <v>106.85793338822</v>
      </c>
      <c r="BE49">
        <v>111.80718273912299</v>
      </c>
      <c r="BF49">
        <v>112.827020267541</v>
      </c>
      <c r="BG49">
        <v>116.402619073639</v>
      </c>
      <c r="BH49">
        <v>120.11651656878701</v>
      </c>
      <c r="BI49">
        <v>120.657117555654</v>
      </c>
      <c r="BJ49">
        <v>122.048027425109</v>
      </c>
      <c r="BK49">
        <v>124.740496075729</v>
      </c>
    </row>
    <row r="50" spans="2:63" x14ac:dyDescent="0.35">
      <c r="B50" t="s">
        <v>302</v>
      </c>
      <c r="C50" s="54" t="s">
        <v>303</v>
      </c>
      <c r="D50">
        <v>0.24924592474462801</v>
      </c>
      <c r="E50">
        <v>0.255304579504472</v>
      </c>
      <c r="F50">
        <v>0.26214127791917902</v>
      </c>
      <c r="G50">
        <v>0.26982626004149801</v>
      </c>
      <c r="H50">
        <v>0.278795374400155</v>
      </c>
      <c r="I50">
        <v>0.27694138515876698</v>
      </c>
      <c r="J50">
        <v>0.277447863422494</v>
      </c>
      <c r="K50">
        <v>0.28080037779919098</v>
      </c>
      <c r="L50">
        <v>0.29229604040432</v>
      </c>
      <c r="M50">
        <v>0.29998149955838699</v>
      </c>
      <c r="N50">
        <v>0.3139375313419</v>
      </c>
      <c r="O50">
        <v>0.32361637742316002</v>
      </c>
      <c r="P50">
        <v>0.33850637371091402</v>
      </c>
      <c r="Q50">
        <v>0.39000684924558898</v>
      </c>
      <c r="R50">
        <v>0.50729606325573395</v>
      </c>
      <c r="S50">
        <v>0.59540934133559897</v>
      </c>
      <c r="T50">
        <v>0.616164318623178</v>
      </c>
      <c r="U50">
        <v>0.64179968403394905</v>
      </c>
      <c r="V50">
        <v>0.68055791507166197</v>
      </c>
      <c r="W50">
        <v>0.74291695870976804</v>
      </c>
      <c r="X50">
        <v>0.87770608239735404</v>
      </c>
      <c r="Y50">
        <v>1.20282762149586</v>
      </c>
      <c r="Z50">
        <v>2.2867356312250999</v>
      </c>
      <c r="AA50">
        <v>3.03280614679095</v>
      </c>
      <c r="AB50">
        <v>3.3951600023193902</v>
      </c>
      <c r="AC50">
        <v>3.9064431235675499</v>
      </c>
      <c r="AD50">
        <v>4.3685917944450603</v>
      </c>
      <c r="AE50">
        <v>5.1044895459590203</v>
      </c>
      <c r="AF50">
        <v>6.1677468446629096</v>
      </c>
      <c r="AG50">
        <v>7.1859387986169097</v>
      </c>
      <c r="AH50">
        <v>8.5545824741586394</v>
      </c>
      <c r="AI50">
        <v>11.010389443926201</v>
      </c>
      <c r="AJ50">
        <v>13.4094323902842</v>
      </c>
      <c r="AK50">
        <v>14.7210068594948</v>
      </c>
      <c r="AL50">
        <v>16.713546154339099</v>
      </c>
      <c r="AM50">
        <v>20.588657164626898</v>
      </c>
      <c r="AN50">
        <v>24.1940881998989</v>
      </c>
      <c r="AO50">
        <v>27.399424425009901</v>
      </c>
      <c r="AP50">
        <v>30.5938757925855</v>
      </c>
      <c r="AQ50">
        <v>33.667067812662403</v>
      </c>
      <c r="AR50">
        <v>37.357746610689297</v>
      </c>
      <c r="AS50">
        <v>41.562658631539399</v>
      </c>
      <c r="AT50">
        <v>45.372460496614003</v>
      </c>
      <c r="AU50">
        <v>49.659364995722399</v>
      </c>
      <c r="AV50">
        <v>55.7748238331585</v>
      </c>
      <c r="AW50">
        <v>63.470519838415797</v>
      </c>
      <c r="AX50">
        <v>70.751065342715407</v>
      </c>
      <c r="AY50">
        <v>77.371398460047004</v>
      </c>
      <c r="AZ50">
        <v>87.758299195232595</v>
      </c>
      <c r="BA50">
        <v>94.640784442181598</v>
      </c>
      <c r="BB50">
        <v>100</v>
      </c>
      <c r="BC50">
        <v>104.878145545804</v>
      </c>
      <c r="BD50">
        <v>109.592814773295</v>
      </c>
      <c r="BE50">
        <v>115.32587941001999</v>
      </c>
      <c r="BF50">
        <v>120.537895072008</v>
      </c>
      <c r="BG50">
        <v>121.50454468234</v>
      </c>
      <c r="BH50">
        <v>121.483218499782</v>
      </c>
      <c r="BI50">
        <v>123.458180275621</v>
      </c>
      <c r="BJ50">
        <v>126.20045228108999</v>
      </c>
      <c r="BK50">
        <v>128.845869400021</v>
      </c>
    </row>
    <row r="51" spans="2:63" x14ac:dyDescent="0.35">
      <c r="B51" t="s">
        <v>304</v>
      </c>
      <c r="C51" s="54" t="s">
        <v>305</v>
      </c>
      <c r="D51">
        <v>5.5588369431265097</v>
      </c>
      <c r="E51">
        <v>6.2045788000837199</v>
      </c>
      <c r="F51">
        <v>6.1213599551031797</v>
      </c>
      <c r="G51">
        <v>6.1791129240215801</v>
      </c>
      <c r="H51">
        <v>6.2173117380897702</v>
      </c>
      <c r="I51">
        <v>6.3796566978942897</v>
      </c>
      <c r="J51">
        <v>6.6470483963942097</v>
      </c>
      <c r="K51">
        <v>6.7993889049167002</v>
      </c>
      <c r="L51">
        <v>7.1631871341807098</v>
      </c>
      <c r="M51">
        <v>7.4819653325596001</v>
      </c>
      <c r="N51">
        <v>8.0958748444653406</v>
      </c>
      <c r="O51">
        <v>8.0599497693164306</v>
      </c>
      <c r="P51">
        <v>8.0849608975737794</v>
      </c>
      <c r="Q51">
        <v>8.9826330282917901</v>
      </c>
      <c r="R51">
        <v>10.5419631884473</v>
      </c>
      <c r="S51">
        <v>11.7484090662531</v>
      </c>
      <c r="T51">
        <v>13.167222160400801</v>
      </c>
      <c r="U51">
        <v>16.7779195858277</v>
      </c>
      <c r="V51">
        <v>18.999817271053001</v>
      </c>
      <c r="W51">
        <v>22.104835157825701</v>
      </c>
      <c r="X51">
        <v>25.354462840726299</v>
      </c>
      <c r="Y51">
        <v>27.5854554816787</v>
      </c>
      <c r="Z51">
        <v>29.677295299955698</v>
      </c>
      <c r="AA51">
        <v>31.351221902324799</v>
      </c>
      <c r="AB51">
        <v>32.694546863904797</v>
      </c>
      <c r="AC51">
        <v>33.303908897958401</v>
      </c>
      <c r="AD51">
        <v>36.5287113202562</v>
      </c>
      <c r="AE51">
        <v>39.065011622012896</v>
      </c>
      <c r="AF51">
        <v>41.772484980615403</v>
      </c>
      <c r="AG51">
        <v>42.2108948289126</v>
      </c>
      <c r="AH51">
        <v>41.870725797024903</v>
      </c>
      <c r="AI51">
        <v>42.575556031096603</v>
      </c>
      <c r="AJ51">
        <v>44.377091223975398</v>
      </c>
      <c r="AK51">
        <v>45.337728570026698</v>
      </c>
      <c r="AL51">
        <v>57.162520887787203</v>
      </c>
      <c r="AM51">
        <v>65.333942739535104</v>
      </c>
      <c r="AN51">
        <v>66.954751563083605</v>
      </c>
      <c r="AO51">
        <v>69.646890532182397</v>
      </c>
      <c r="AP51">
        <v>72.858620390728007</v>
      </c>
      <c r="AQ51">
        <v>73.370361712905805</v>
      </c>
      <c r="AR51">
        <v>75.227200607352898</v>
      </c>
      <c r="AS51">
        <v>78.5082568831034</v>
      </c>
      <c r="AT51">
        <v>80.9241638777508</v>
      </c>
      <c r="AU51">
        <v>83.592077757298895</v>
      </c>
      <c r="AV51">
        <v>84.810840517544904</v>
      </c>
      <c r="AW51">
        <v>88.106445939908397</v>
      </c>
      <c r="AX51">
        <v>90.280200672727901</v>
      </c>
      <c r="AY51">
        <v>91.988307751236704</v>
      </c>
      <c r="AZ51">
        <v>97.791415618689399</v>
      </c>
      <c r="BA51">
        <v>98.788403577139505</v>
      </c>
      <c r="BB51">
        <v>100</v>
      </c>
      <c r="BC51">
        <v>104.912433950525</v>
      </c>
      <c r="BD51">
        <v>106.281028400716</v>
      </c>
      <c r="BE51">
        <v>109.024322817415</v>
      </c>
      <c r="BF51">
        <v>109.51349541321299</v>
      </c>
      <c r="BG51">
        <v>110.88405631310501</v>
      </c>
      <c r="BH51">
        <v>111.685945921178</v>
      </c>
      <c r="BI51">
        <v>112.451978676858</v>
      </c>
      <c r="BJ51">
        <v>112.94571345757301</v>
      </c>
      <c r="BK51">
        <v>111.947352287889</v>
      </c>
    </row>
    <row r="52" spans="2:63" x14ac:dyDescent="0.35">
      <c r="B52" t="s">
        <v>306</v>
      </c>
      <c r="C52" s="54" t="s">
        <v>307</v>
      </c>
      <c r="D52" t="s">
        <v>211</v>
      </c>
      <c r="E52" t="s">
        <v>211</v>
      </c>
      <c r="F52" t="s">
        <v>211</v>
      </c>
      <c r="G52" t="s">
        <v>211</v>
      </c>
      <c r="H52" t="s">
        <v>211</v>
      </c>
      <c r="I52" t="s">
        <v>211</v>
      </c>
      <c r="J52" t="s">
        <v>211</v>
      </c>
      <c r="K52" t="s">
        <v>211</v>
      </c>
      <c r="L52" t="s">
        <v>211</v>
      </c>
      <c r="M52" t="s">
        <v>211</v>
      </c>
      <c r="N52" t="s">
        <v>211</v>
      </c>
      <c r="O52" t="s">
        <v>211</v>
      </c>
      <c r="P52" t="s">
        <v>211</v>
      </c>
      <c r="Q52" t="s">
        <v>211</v>
      </c>
      <c r="R52" t="s">
        <v>211</v>
      </c>
      <c r="S52" t="s">
        <v>211</v>
      </c>
      <c r="T52" t="s">
        <v>211</v>
      </c>
      <c r="U52" t="s">
        <v>211</v>
      </c>
      <c r="V52" t="s">
        <v>211</v>
      </c>
      <c r="W52" t="s">
        <v>211</v>
      </c>
      <c r="X52" t="s">
        <v>211</v>
      </c>
      <c r="Y52" t="s">
        <v>211</v>
      </c>
      <c r="Z52" t="s">
        <v>211</v>
      </c>
      <c r="AA52" t="s">
        <v>211</v>
      </c>
      <c r="AB52" t="s">
        <v>211</v>
      </c>
      <c r="AC52">
        <v>1.2053999999999999E-4</v>
      </c>
      <c r="AD52">
        <v>1.8081E-4</v>
      </c>
      <c r="AE52">
        <v>4.2188987417609598E-4</v>
      </c>
      <c r="AF52">
        <v>1.2053996405031299E-3</v>
      </c>
      <c r="AG52">
        <v>1.8080994607546998E-2</v>
      </c>
      <c r="AH52">
        <v>0.108485967645282</v>
      </c>
      <c r="AI52">
        <v>0.24107992810062601</v>
      </c>
      <c r="AJ52">
        <v>1.7478294787295401</v>
      </c>
      <c r="AK52">
        <v>27.965271659672698</v>
      </c>
      <c r="AL52">
        <v>57.979722708200597</v>
      </c>
      <c r="AM52">
        <v>60.269982025156601</v>
      </c>
      <c r="AN52">
        <v>62.861591252238199</v>
      </c>
      <c r="AO52">
        <v>65.483335470332506</v>
      </c>
      <c r="AP52">
        <v>69.672099221080899</v>
      </c>
      <c r="AQ52">
        <v>72.472317562980805</v>
      </c>
      <c r="AR52">
        <v>75.814244810307699</v>
      </c>
      <c r="AS52">
        <v>78.677523264137406</v>
      </c>
      <c r="AT52">
        <v>79.992841803865403</v>
      </c>
      <c r="AU52">
        <v>81.4065855404438</v>
      </c>
      <c r="AV52">
        <v>83.079813886900396</v>
      </c>
      <c r="AW52">
        <v>85.835719398711504</v>
      </c>
      <c r="AX52">
        <v>88.573729420186098</v>
      </c>
      <c r="AY52">
        <v>91.141732283464606</v>
      </c>
      <c r="AZ52">
        <v>96.680386542591293</v>
      </c>
      <c r="BA52">
        <v>98.979957050823202</v>
      </c>
      <c r="BB52">
        <v>100</v>
      </c>
      <c r="BC52">
        <v>102.272727272727</v>
      </c>
      <c r="BD52">
        <v>105.762347888332</v>
      </c>
      <c r="BE52">
        <v>108.106657122405</v>
      </c>
      <c r="BF52">
        <v>107.87401574803199</v>
      </c>
      <c r="BG52">
        <v>107.372942018611</v>
      </c>
      <c r="BH52">
        <v>106.164996420902</v>
      </c>
      <c r="BI52">
        <v>107.363994273443</v>
      </c>
      <c r="BJ52">
        <v>108.974588403722</v>
      </c>
      <c r="BK52">
        <v>109.815676449535</v>
      </c>
    </row>
    <row r="53" spans="2:63" x14ac:dyDescent="0.35">
      <c r="B53" t="s">
        <v>308</v>
      </c>
      <c r="C53" s="54" t="s">
        <v>309</v>
      </c>
      <c r="D53" t="s">
        <v>211</v>
      </c>
      <c r="E53" t="s">
        <v>211</v>
      </c>
      <c r="F53" t="s">
        <v>211</v>
      </c>
      <c r="G53" t="s">
        <v>211</v>
      </c>
      <c r="H53" t="s">
        <v>211</v>
      </c>
      <c r="I53" t="s">
        <v>211</v>
      </c>
      <c r="J53" t="s">
        <v>211</v>
      </c>
      <c r="K53" t="s">
        <v>211</v>
      </c>
      <c r="L53" t="s">
        <v>211</v>
      </c>
      <c r="M53" t="s">
        <v>211</v>
      </c>
      <c r="N53" t="s">
        <v>211</v>
      </c>
      <c r="O53" t="s">
        <v>211</v>
      </c>
      <c r="P53" t="s">
        <v>211</v>
      </c>
      <c r="Q53" t="s">
        <v>211</v>
      </c>
      <c r="R53" t="s">
        <v>211</v>
      </c>
      <c r="S53" t="s">
        <v>211</v>
      </c>
      <c r="T53" t="s">
        <v>211</v>
      </c>
      <c r="U53" t="s">
        <v>211</v>
      </c>
      <c r="V53" t="s">
        <v>211</v>
      </c>
      <c r="W53" t="s">
        <v>211</v>
      </c>
      <c r="X53" t="s">
        <v>211</v>
      </c>
      <c r="Y53" t="s">
        <v>211</v>
      </c>
      <c r="Z53" t="s">
        <v>211</v>
      </c>
      <c r="AA53" t="s">
        <v>211</v>
      </c>
      <c r="AB53" t="s">
        <v>211</v>
      </c>
      <c r="AC53" t="s">
        <v>211</v>
      </c>
      <c r="AD53" t="s">
        <v>211</v>
      </c>
      <c r="AE53" t="s">
        <v>211</v>
      </c>
      <c r="AF53" t="s">
        <v>211</v>
      </c>
      <c r="AG53" t="s">
        <v>211</v>
      </c>
      <c r="AH53" t="s">
        <v>211</v>
      </c>
      <c r="AI53" t="s">
        <v>211</v>
      </c>
      <c r="AJ53" t="s">
        <v>211</v>
      </c>
      <c r="AK53" t="s">
        <v>211</v>
      </c>
      <c r="AL53" t="s">
        <v>211</v>
      </c>
      <c r="AM53" t="s">
        <v>211</v>
      </c>
      <c r="AN53" t="s">
        <v>211</v>
      </c>
      <c r="AO53" t="s">
        <v>211</v>
      </c>
      <c r="AP53" t="s">
        <v>211</v>
      </c>
      <c r="AQ53" t="s">
        <v>211</v>
      </c>
      <c r="AR53" t="s">
        <v>211</v>
      </c>
      <c r="AS53" t="s">
        <v>211</v>
      </c>
      <c r="AT53" t="s">
        <v>211</v>
      </c>
      <c r="AU53" t="s">
        <v>211</v>
      </c>
      <c r="AV53" t="s">
        <v>211</v>
      </c>
      <c r="AW53" t="s">
        <v>211</v>
      </c>
      <c r="AX53" t="s">
        <v>211</v>
      </c>
      <c r="AY53" t="s">
        <v>211</v>
      </c>
      <c r="AZ53" t="s">
        <v>211</v>
      </c>
      <c r="BA53" t="s">
        <v>211</v>
      </c>
      <c r="BB53" t="s">
        <v>211</v>
      </c>
      <c r="BC53" t="s">
        <v>211</v>
      </c>
      <c r="BD53" t="s">
        <v>211</v>
      </c>
      <c r="BE53" t="s">
        <v>211</v>
      </c>
      <c r="BF53" t="s">
        <v>211</v>
      </c>
      <c r="BG53" t="s">
        <v>211</v>
      </c>
      <c r="BH53" t="s">
        <v>211</v>
      </c>
      <c r="BI53" t="s">
        <v>211</v>
      </c>
      <c r="BJ53" t="s">
        <v>211</v>
      </c>
      <c r="BK53" t="s">
        <v>211</v>
      </c>
    </row>
    <row r="54" spans="2:63" x14ac:dyDescent="0.35">
      <c r="B54" t="s">
        <v>310</v>
      </c>
      <c r="C54" s="54" t="s">
        <v>311</v>
      </c>
      <c r="D54" t="s">
        <v>211</v>
      </c>
      <c r="E54" t="s">
        <v>211</v>
      </c>
      <c r="F54" t="s">
        <v>211</v>
      </c>
      <c r="G54" t="s">
        <v>211</v>
      </c>
      <c r="H54" t="s">
        <v>211</v>
      </c>
      <c r="I54" t="s">
        <v>211</v>
      </c>
      <c r="J54" t="s">
        <v>211</v>
      </c>
      <c r="K54" t="s">
        <v>211</v>
      </c>
      <c r="L54" t="s">
        <v>211</v>
      </c>
      <c r="M54" t="s">
        <v>211</v>
      </c>
      <c r="N54" t="s">
        <v>211</v>
      </c>
      <c r="O54" t="s">
        <v>211</v>
      </c>
      <c r="P54" t="s">
        <v>211</v>
      </c>
      <c r="Q54" t="s">
        <v>211</v>
      </c>
      <c r="R54" t="s">
        <v>211</v>
      </c>
      <c r="S54" t="s">
        <v>211</v>
      </c>
      <c r="T54" t="s">
        <v>211</v>
      </c>
      <c r="U54" t="s">
        <v>211</v>
      </c>
      <c r="V54" t="s">
        <v>211</v>
      </c>
      <c r="W54" t="s">
        <v>211</v>
      </c>
      <c r="X54" t="s">
        <v>211</v>
      </c>
      <c r="Y54" t="s">
        <v>211</v>
      </c>
      <c r="Z54" t="s">
        <v>211</v>
      </c>
      <c r="AA54" t="s">
        <v>211</v>
      </c>
      <c r="AB54" t="s">
        <v>211</v>
      </c>
      <c r="AC54" t="s">
        <v>211</v>
      </c>
      <c r="AD54" t="s">
        <v>211</v>
      </c>
      <c r="AE54" t="s">
        <v>211</v>
      </c>
      <c r="AF54" t="s">
        <v>211</v>
      </c>
      <c r="AG54" t="s">
        <v>211</v>
      </c>
      <c r="AH54" t="s">
        <v>211</v>
      </c>
      <c r="AI54" t="s">
        <v>211</v>
      </c>
      <c r="AJ54" t="s">
        <v>211</v>
      </c>
      <c r="AK54" t="s">
        <v>211</v>
      </c>
      <c r="AL54" t="s">
        <v>211</v>
      </c>
      <c r="AM54" t="s">
        <v>211</v>
      </c>
      <c r="AN54" t="s">
        <v>211</v>
      </c>
      <c r="AO54" t="s">
        <v>211</v>
      </c>
      <c r="AP54" t="s">
        <v>211</v>
      </c>
      <c r="AQ54" t="s">
        <v>211</v>
      </c>
      <c r="AR54">
        <v>76.842335447189996</v>
      </c>
      <c r="AS54">
        <v>78.219986879510103</v>
      </c>
      <c r="AT54">
        <v>78.526131642247904</v>
      </c>
      <c r="AU54">
        <v>79.809023981339706</v>
      </c>
      <c r="AV54">
        <v>80.909687294992295</v>
      </c>
      <c r="AW54">
        <v>84.240833880020404</v>
      </c>
      <c r="AX54">
        <v>86.864931846344504</v>
      </c>
      <c r="AY54">
        <v>89.467162329615803</v>
      </c>
      <c r="AZ54">
        <v>95.619214228442303</v>
      </c>
      <c r="BA54">
        <v>97.295721262482701</v>
      </c>
      <c r="BB54">
        <v>100</v>
      </c>
      <c r="BC54">
        <v>102.33253152562099</v>
      </c>
      <c r="BD54">
        <v>105.590786500474</v>
      </c>
      <c r="BE54">
        <v>106.997594576864</v>
      </c>
      <c r="BF54">
        <v>108.601210000729</v>
      </c>
      <c r="BG54">
        <v>108.083679568482</v>
      </c>
      <c r="BH54">
        <v>108.032655441359</v>
      </c>
      <c r="BI54">
        <v>109.74560828048701</v>
      </c>
      <c r="BJ54">
        <v>112.58109191632001</v>
      </c>
      <c r="BK54">
        <v>115.53320212843499</v>
      </c>
    </row>
    <row r="55" spans="2:63" x14ac:dyDescent="0.35">
      <c r="B55" t="s">
        <v>312</v>
      </c>
      <c r="C55" s="54" t="s">
        <v>313</v>
      </c>
      <c r="D55">
        <v>13.9416118305171</v>
      </c>
      <c r="E55">
        <v>13.8558172961755</v>
      </c>
      <c r="F55">
        <v>13.8701163852324</v>
      </c>
      <c r="G55">
        <v>14.1417990773143</v>
      </c>
      <c r="H55">
        <v>14.098901810000401</v>
      </c>
      <c r="I55">
        <v>14.1274999881143</v>
      </c>
      <c r="J55">
        <v>14.198995433399</v>
      </c>
      <c r="K55">
        <v>14.2990890569406</v>
      </c>
      <c r="L55">
        <v>14.837688078013899</v>
      </c>
      <c r="M55">
        <v>15.191590532101699</v>
      </c>
      <c r="N55">
        <v>15.556217303089401</v>
      </c>
      <c r="O55">
        <v>16.200867901454</v>
      </c>
      <c r="P55">
        <v>16.983743027309799</v>
      </c>
      <c r="Q55">
        <v>18.309983537329099</v>
      </c>
      <c r="R55">
        <v>21.271928540853899</v>
      </c>
      <c r="S55">
        <v>22.258836653500701</v>
      </c>
      <c r="T55">
        <v>23.116778965626999</v>
      </c>
      <c r="U55">
        <v>24.810420641026901</v>
      </c>
      <c r="V55">
        <v>26.655393807553999</v>
      </c>
      <c r="W55">
        <v>29.177982522435101</v>
      </c>
      <c r="X55">
        <v>33.1221339851271</v>
      </c>
      <c r="Y55">
        <v>36.681005798391901</v>
      </c>
      <c r="Z55">
        <v>39.040620536875899</v>
      </c>
      <c r="AA55">
        <v>41.012060311904698</v>
      </c>
      <c r="AB55">
        <v>43.469482915196402</v>
      </c>
      <c r="AC55">
        <v>45.657933890389302</v>
      </c>
      <c r="AD55">
        <v>46.214216121513303</v>
      </c>
      <c r="AE55">
        <v>47.504362988239102</v>
      </c>
      <c r="AF55">
        <v>49.133414106522402</v>
      </c>
      <c r="AG55">
        <v>50.983523225253499</v>
      </c>
      <c r="AH55">
        <v>53.278829292622099</v>
      </c>
      <c r="AI55">
        <v>55.961564538475997</v>
      </c>
      <c r="AJ55">
        <v>59.604785242721803</v>
      </c>
      <c r="AK55">
        <v>62.498100859712402</v>
      </c>
      <c r="AL55">
        <v>65.434629946003497</v>
      </c>
      <c r="AM55">
        <v>67.146280695557195</v>
      </c>
      <c r="AN55">
        <v>69.146517946993995</v>
      </c>
      <c r="AO55">
        <v>71.639488089770893</v>
      </c>
      <c r="AP55">
        <v>73.235406214644698</v>
      </c>
      <c r="AQ55">
        <v>74.429143335943394</v>
      </c>
      <c r="AR55">
        <v>77.511743642528401</v>
      </c>
      <c r="AS55">
        <v>79.041082835425001</v>
      </c>
      <c r="AT55">
        <v>81.255146120272798</v>
      </c>
      <c r="AU55">
        <v>84.618349748386507</v>
      </c>
      <c r="AV55">
        <v>86.552908903008202</v>
      </c>
      <c r="AW55">
        <v>88.768803000936103</v>
      </c>
      <c r="AX55">
        <v>90.814646356501001</v>
      </c>
      <c r="AY55">
        <v>92.969361731268606</v>
      </c>
      <c r="AZ55">
        <v>97.310109057615193</v>
      </c>
      <c r="BA55">
        <v>97.627609223749005</v>
      </c>
      <c r="BB55">
        <v>100</v>
      </c>
      <c r="BC55">
        <v>103.289449395642</v>
      </c>
      <c r="BD55">
        <v>105.75709022173299</v>
      </c>
      <c r="BE55">
        <v>105.334741163527</v>
      </c>
      <c r="BF55">
        <v>103.907467160884</v>
      </c>
      <c r="BG55">
        <v>101.72852997423099</v>
      </c>
      <c r="BH55">
        <v>100.274659733349</v>
      </c>
      <c r="BI55">
        <v>100.807886777964</v>
      </c>
      <c r="BJ55">
        <v>102.25497511684701</v>
      </c>
      <c r="BK55">
        <v>102.51099191728299</v>
      </c>
    </row>
    <row r="56" spans="2:63" x14ac:dyDescent="0.35">
      <c r="B56" t="s">
        <v>314</v>
      </c>
      <c r="C56" s="54" t="s">
        <v>315</v>
      </c>
      <c r="D56" t="s">
        <v>211</v>
      </c>
      <c r="E56" t="s">
        <v>211</v>
      </c>
      <c r="F56" t="s">
        <v>211</v>
      </c>
      <c r="G56" t="s">
        <v>211</v>
      </c>
      <c r="H56" t="s">
        <v>211</v>
      </c>
      <c r="I56" t="s">
        <v>211</v>
      </c>
      <c r="J56" t="s">
        <v>211</v>
      </c>
      <c r="K56" t="s">
        <v>211</v>
      </c>
      <c r="L56" t="s">
        <v>211</v>
      </c>
      <c r="M56" t="s">
        <v>211</v>
      </c>
      <c r="N56" t="s">
        <v>211</v>
      </c>
      <c r="O56" t="s">
        <v>211</v>
      </c>
      <c r="P56" t="s">
        <v>211</v>
      </c>
      <c r="Q56" t="s">
        <v>211</v>
      </c>
      <c r="R56" t="s">
        <v>211</v>
      </c>
      <c r="S56" t="s">
        <v>211</v>
      </c>
      <c r="T56" t="s">
        <v>211</v>
      </c>
      <c r="U56" t="s">
        <v>211</v>
      </c>
      <c r="V56" t="s">
        <v>211</v>
      </c>
      <c r="W56" t="s">
        <v>211</v>
      </c>
      <c r="X56" t="s">
        <v>211</v>
      </c>
      <c r="Y56" t="s">
        <v>211</v>
      </c>
      <c r="Z56" t="s">
        <v>211</v>
      </c>
      <c r="AA56" t="s">
        <v>211</v>
      </c>
      <c r="AB56" t="s">
        <v>211</v>
      </c>
      <c r="AC56" t="s">
        <v>211</v>
      </c>
      <c r="AD56" t="s">
        <v>211</v>
      </c>
      <c r="AE56" t="s">
        <v>211</v>
      </c>
      <c r="AF56" t="s">
        <v>211</v>
      </c>
      <c r="AG56" t="s">
        <v>211</v>
      </c>
      <c r="AH56" t="s">
        <v>211</v>
      </c>
      <c r="AI56">
        <v>34.887900913814697</v>
      </c>
      <c r="AJ56">
        <v>38.755748073821898</v>
      </c>
      <c r="AK56">
        <v>46.8219933703637</v>
      </c>
      <c r="AL56">
        <v>51.522654542196697</v>
      </c>
      <c r="AM56">
        <v>56.154810965776697</v>
      </c>
      <c r="AN56">
        <v>61.073284357642002</v>
      </c>
      <c r="AO56">
        <v>66.3232395628023</v>
      </c>
      <c r="AP56">
        <v>73.418742160902994</v>
      </c>
      <c r="AQ56">
        <v>74.986561548109606</v>
      </c>
      <c r="AR56">
        <v>77.817595413008405</v>
      </c>
      <c r="AS56">
        <v>81.445977423400805</v>
      </c>
      <c r="AT56">
        <v>82.9958788747536</v>
      </c>
      <c r="AU56">
        <v>83.094427521949498</v>
      </c>
      <c r="AV56">
        <v>85.387923311234502</v>
      </c>
      <c r="AW56">
        <v>86.973660634294902</v>
      </c>
      <c r="AX56">
        <v>89.177566744310994</v>
      </c>
      <c r="AY56">
        <v>91.7219136355492</v>
      </c>
      <c r="AZ56">
        <v>97.554201755957706</v>
      </c>
      <c r="BA56">
        <v>98.548647195843003</v>
      </c>
      <c r="BB56">
        <v>100</v>
      </c>
      <c r="BC56">
        <v>101.917219136355</v>
      </c>
      <c r="BD56">
        <v>105.26787314101399</v>
      </c>
      <c r="BE56">
        <v>106.781938720659</v>
      </c>
      <c r="BF56">
        <v>107.149256405662</v>
      </c>
      <c r="BG56">
        <v>107.480738218957</v>
      </c>
      <c r="BH56">
        <v>108.215373588963</v>
      </c>
      <c r="BI56">
        <v>110.867228095323</v>
      </c>
      <c r="BJ56">
        <v>113.250313563877</v>
      </c>
      <c r="BK56">
        <v>116.47554201756</v>
      </c>
    </row>
    <row r="57" spans="2:63" x14ac:dyDescent="0.35">
      <c r="B57" t="s">
        <v>316</v>
      </c>
      <c r="C57" s="54" t="s">
        <v>317</v>
      </c>
      <c r="D57">
        <v>8.2457021038668792</v>
      </c>
      <c r="E57">
        <v>8.5303131147655709</v>
      </c>
      <c r="F57">
        <v>9.1596642232681003</v>
      </c>
      <c r="G57">
        <v>9.7188647305778897</v>
      </c>
      <c r="H57">
        <v>10.019448175853499</v>
      </c>
      <c r="I57">
        <v>10.565508101362401</v>
      </c>
      <c r="J57">
        <v>11.311956990463401</v>
      </c>
      <c r="K57">
        <v>12.240425854834401</v>
      </c>
      <c r="L57">
        <v>13.2202972948844</v>
      </c>
      <c r="M57">
        <v>13.681410588340301</v>
      </c>
      <c r="N57">
        <v>14.572732791715</v>
      </c>
      <c r="O57">
        <v>15.428133202392599</v>
      </c>
      <c r="P57">
        <v>16.4405829836622</v>
      </c>
      <c r="Q57">
        <v>17.9701133827337</v>
      </c>
      <c r="R57">
        <v>20.715085260244599</v>
      </c>
      <c r="S57">
        <v>22.7048959914293</v>
      </c>
      <c r="T57">
        <v>24.750673154182699</v>
      </c>
      <c r="U57">
        <v>27.454000535666498</v>
      </c>
      <c r="V57">
        <v>30.258057316311</v>
      </c>
      <c r="W57">
        <v>33.166174448709903</v>
      </c>
      <c r="X57">
        <v>37.247379698241197</v>
      </c>
      <c r="Y57">
        <v>41.630423176502099</v>
      </c>
      <c r="Z57">
        <v>45.843765735202197</v>
      </c>
      <c r="AA57">
        <v>49.010757968038597</v>
      </c>
      <c r="AB57">
        <v>52.093916614587997</v>
      </c>
      <c r="AC57">
        <v>54.531261494509401</v>
      </c>
      <c r="AD57">
        <v>56.5370216944916</v>
      </c>
      <c r="AE57">
        <v>58.809806267297603</v>
      </c>
      <c r="AF57">
        <v>61.476909204535303</v>
      </c>
      <c r="AG57">
        <v>64.411032050709807</v>
      </c>
      <c r="AH57">
        <v>66.112515846799397</v>
      </c>
      <c r="AI57">
        <v>67.6960119632176</v>
      </c>
      <c r="AJ57">
        <v>69.114950450852604</v>
      </c>
      <c r="AK57">
        <v>69.984317471654293</v>
      </c>
      <c r="AL57">
        <v>71.378415320060697</v>
      </c>
      <c r="AM57">
        <v>72.865661994464801</v>
      </c>
      <c r="AN57">
        <v>74.415003124720997</v>
      </c>
      <c r="AO57">
        <v>76.038862601553404</v>
      </c>
      <c r="AP57">
        <v>77.442274796893102</v>
      </c>
      <c r="AQ57">
        <v>79.376624408534994</v>
      </c>
      <c r="AR57">
        <v>81.681151682885499</v>
      </c>
      <c r="AS57">
        <v>83.5907508258191</v>
      </c>
      <c r="AT57">
        <v>85.617355593250593</v>
      </c>
      <c r="AU57">
        <v>87.393982680117801</v>
      </c>
      <c r="AV57">
        <v>88.402821176680604</v>
      </c>
      <c r="AW57">
        <v>90.009820551736496</v>
      </c>
      <c r="AX57">
        <v>91.741808767074403</v>
      </c>
      <c r="AY57">
        <v>93.295241496295006</v>
      </c>
      <c r="AZ57">
        <v>96.482456923488996</v>
      </c>
      <c r="BA57">
        <v>97.741273100615999</v>
      </c>
      <c r="BB57">
        <v>100</v>
      </c>
      <c r="BC57">
        <v>102.758682260512</v>
      </c>
      <c r="BD57">
        <v>105.222747968931</v>
      </c>
      <c r="BE57">
        <v>106.053030979377</v>
      </c>
      <c r="BF57">
        <v>106.65119185787</v>
      </c>
      <c r="BG57">
        <v>107.133291670387</v>
      </c>
      <c r="BH57">
        <v>107.401124899563</v>
      </c>
      <c r="BI57">
        <v>108.633157753772</v>
      </c>
      <c r="BJ57">
        <v>109.517007410053</v>
      </c>
      <c r="BK57">
        <v>110.347290420498</v>
      </c>
    </row>
    <row r="58" spans="2:63" x14ac:dyDescent="0.35">
      <c r="B58" t="s">
        <v>318</v>
      </c>
      <c r="C58" s="54" t="s">
        <v>319</v>
      </c>
      <c r="D58" t="s">
        <v>211</v>
      </c>
      <c r="E58" t="s">
        <v>211</v>
      </c>
      <c r="F58" t="s">
        <v>211</v>
      </c>
      <c r="G58" t="s">
        <v>211</v>
      </c>
      <c r="H58" t="s">
        <v>211</v>
      </c>
      <c r="I58" t="s">
        <v>211</v>
      </c>
      <c r="J58" t="s">
        <v>211</v>
      </c>
      <c r="K58" t="s">
        <v>211</v>
      </c>
      <c r="L58" t="s">
        <v>211</v>
      </c>
      <c r="M58" t="s">
        <v>211</v>
      </c>
      <c r="N58" t="s">
        <v>211</v>
      </c>
      <c r="O58" t="s">
        <v>211</v>
      </c>
      <c r="P58" t="s">
        <v>211</v>
      </c>
      <c r="Q58" t="s">
        <v>211</v>
      </c>
      <c r="R58" t="s">
        <v>211</v>
      </c>
      <c r="S58" t="s">
        <v>211</v>
      </c>
      <c r="T58" t="s">
        <v>211</v>
      </c>
      <c r="U58" t="s">
        <v>211</v>
      </c>
      <c r="V58" t="s">
        <v>211</v>
      </c>
      <c r="W58">
        <v>82.385685649911295</v>
      </c>
      <c r="X58">
        <v>92.319771045684305</v>
      </c>
      <c r="Y58">
        <v>97.598031958097707</v>
      </c>
      <c r="Z58">
        <v>95.245222259098895</v>
      </c>
      <c r="AA58">
        <v>96.104184530161902</v>
      </c>
      <c r="AB58">
        <v>97.915474536409306</v>
      </c>
      <c r="AC58">
        <v>100</v>
      </c>
      <c r="AD58">
        <v>118.14763345098601</v>
      </c>
      <c r="AE58">
        <v>122.97882776147701</v>
      </c>
      <c r="AF58" t="s">
        <v>211</v>
      </c>
      <c r="AG58" t="s">
        <v>211</v>
      </c>
      <c r="AH58" t="s">
        <v>211</v>
      </c>
      <c r="AI58" t="s">
        <v>211</v>
      </c>
      <c r="AJ58" t="s">
        <v>211</v>
      </c>
      <c r="AK58" t="s">
        <v>211</v>
      </c>
      <c r="AL58" t="s">
        <v>211</v>
      </c>
      <c r="AM58" t="s">
        <v>211</v>
      </c>
      <c r="AN58" t="s">
        <v>211</v>
      </c>
      <c r="AO58" t="s">
        <v>211</v>
      </c>
      <c r="AP58" t="s">
        <v>211</v>
      </c>
      <c r="AQ58" t="s">
        <v>211</v>
      </c>
      <c r="AR58">
        <v>70.072269495279599</v>
      </c>
      <c r="AS58">
        <v>71.2961883669429</v>
      </c>
      <c r="AT58">
        <v>71.750786804989303</v>
      </c>
      <c r="AU58">
        <v>73.172863970159895</v>
      </c>
      <c r="AV58">
        <v>75.457512530598393</v>
      </c>
      <c r="AW58">
        <v>77.800442942068301</v>
      </c>
      <c r="AX58">
        <v>80.5105490150371</v>
      </c>
      <c r="AY58">
        <v>84.508683995803693</v>
      </c>
      <c r="AZ58">
        <v>94.614756964681206</v>
      </c>
      <c r="BA58">
        <v>96.200023312740598</v>
      </c>
      <c r="BB58">
        <v>100</v>
      </c>
      <c r="BC58">
        <v>105.06871394778</v>
      </c>
      <c r="BD58">
        <v>108.98904779208</v>
      </c>
      <c r="BE58">
        <v>111.938326769089</v>
      </c>
      <c r="BF58">
        <v>113.440387934233</v>
      </c>
      <c r="BG58">
        <v>112.479105732701</v>
      </c>
      <c r="BH58">
        <v>115.55924715987</v>
      </c>
      <c r="BI58">
        <v>116.215753245397</v>
      </c>
      <c r="BJ58">
        <v>116.387718683166</v>
      </c>
      <c r="BK58">
        <v>120.25092237337201</v>
      </c>
    </row>
    <row r="59" spans="2:63" x14ac:dyDescent="0.35">
      <c r="B59" t="s">
        <v>320</v>
      </c>
      <c r="C59" s="54" t="s">
        <v>321</v>
      </c>
      <c r="D59" t="s">
        <v>211</v>
      </c>
      <c r="E59" t="s">
        <v>211</v>
      </c>
      <c r="F59" t="s">
        <v>211</v>
      </c>
      <c r="G59" t="s">
        <v>211</v>
      </c>
      <c r="H59">
        <v>7.9775123777121602</v>
      </c>
      <c r="I59" t="s">
        <v>211</v>
      </c>
      <c r="J59">
        <v>8.3757232038530596</v>
      </c>
      <c r="K59">
        <v>8.4554983276368798</v>
      </c>
      <c r="L59">
        <v>8.9095517404483395</v>
      </c>
      <c r="M59">
        <v>9.2851596149189497</v>
      </c>
      <c r="N59">
        <v>10.435915775403901</v>
      </c>
      <c r="O59">
        <v>10.815512406030001</v>
      </c>
      <c r="P59">
        <v>11.214388024929001</v>
      </c>
      <c r="Q59">
        <v>12.5712299218449</v>
      </c>
      <c r="R59">
        <v>16.892725254208202</v>
      </c>
      <c r="S59">
        <v>20.254848622786799</v>
      </c>
      <c r="T59">
        <v>22.463132737624498</v>
      </c>
      <c r="U59">
        <v>24.5979514318119</v>
      </c>
      <c r="V59">
        <v>26.4950878827194</v>
      </c>
      <c r="W59" t="s">
        <v>211</v>
      </c>
      <c r="X59">
        <v>41.499319676684799</v>
      </c>
      <c r="Y59">
        <v>47.004904730115499</v>
      </c>
      <c r="Z59">
        <v>49.070579498985303</v>
      </c>
      <c r="AA59">
        <v>51.106003800528399</v>
      </c>
      <c r="AB59">
        <v>52.239532026207101</v>
      </c>
      <c r="AC59">
        <v>54.193280065968501</v>
      </c>
      <c r="AD59">
        <v>55.696728292097902</v>
      </c>
      <c r="AE59">
        <v>57.938287920994803</v>
      </c>
      <c r="AF59">
        <v>59.632746240814399</v>
      </c>
      <c r="AG59">
        <v>63.341021385515198</v>
      </c>
      <c r="AH59">
        <v>65.362184752461602</v>
      </c>
      <c r="AI59">
        <v>68.994401579313006</v>
      </c>
      <c r="AJ59">
        <v>72.769654902971894</v>
      </c>
      <c r="AK59">
        <v>73.911429739251304</v>
      </c>
      <c r="AL59">
        <v>73.922617516634602</v>
      </c>
      <c r="AM59">
        <v>74.8965756921653</v>
      </c>
      <c r="AN59">
        <v>76.1527144750292</v>
      </c>
      <c r="AO59">
        <v>78.008020891084897</v>
      </c>
      <c r="AP59">
        <v>78.787436048784599</v>
      </c>
      <c r="AQ59">
        <v>79.716716424425996</v>
      </c>
      <c r="AR59">
        <v>80.399846279161807</v>
      </c>
      <c r="AS59">
        <v>81.448175078671298</v>
      </c>
      <c r="AT59">
        <v>81.586682041741298</v>
      </c>
      <c r="AU59">
        <v>82.772436774365204</v>
      </c>
      <c r="AV59">
        <v>84.754099811849798</v>
      </c>
      <c r="AW59">
        <v>86.179579693580393</v>
      </c>
      <c r="AX59">
        <v>88.077591281807997</v>
      </c>
      <c r="AY59">
        <v>91.276764306864294</v>
      </c>
      <c r="AZ59">
        <v>97.081895168803698</v>
      </c>
      <c r="BA59">
        <v>97.087975962304398</v>
      </c>
      <c r="BB59">
        <v>100</v>
      </c>
      <c r="BC59">
        <v>101.13123136526499</v>
      </c>
      <c r="BD59">
        <v>102.503351067868</v>
      </c>
      <c r="BE59">
        <v>102.45577757453</v>
      </c>
      <c r="BF59">
        <v>103.274655758634</v>
      </c>
      <c r="BG59">
        <v>102.403196345051</v>
      </c>
      <c r="BH59">
        <v>102.54842069313599</v>
      </c>
      <c r="BI59">
        <v>102.85222335234999</v>
      </c>
      <c r="BJ59">
        <v>103.869628411641</v>
      </c>
      <c r="BK59" t="s">
        <v>211</v>
      </c>
    </row>
    <row r="60" spans="2:63" x14ac:dyDescent="0.35">
      <c r="B60" t="s">
        <v>322</v>
      </c>
      <c r="C60" s="54" t="s">
        <v>323</v>
      </c>
      <c r="D60">
        <v>0.45458067096612398</v>
      </c>
      <c r="E60">
        <v>0.43685202479390001</v>
      </c>
      <c r="F60">
        <v>0.47685512383891898</v>
      </c>
      <c r="G60">
        <v>0.51776738422586999</v>
      </c>
      <c r="H60">
        <v>0.52867732032905701</v>
      </c>
      <c r="I60">
        <v>0.51867654556780196</v>
      </c>
      <c r="J60">
        <v>0.52004028758069998</v>
      </c>
      <c r="K60">
        <v>0.52648018042127998</v>
      </c>
      <c r="L60">
        <v>0.52666958903342498</v>
      </c>
      <c r="M60">
        <v>0.53170785813814903</v>
      </c>
      <c r="N60">
        <v>0.55200137472242805</v>
      </c>
      <c r="O60">
        <v>0.57176318344812105</v>
      </c>
      <c r="P60">
        <v>0.62116770526634602</v>
      </c>
      <c r="Q60">
        <v>0.71483690627457697</v>
      </c>
      <c r="R60">
        <v>0.80877196121364203</v>
      </c>
      <c r="S60">
        <v>0.92605785292128595</v>
      </c>
      <c r="T60">
        <v>0.99797134073447102</v>
      </c>
      <c r="U60">
        <v>1.1262458615120701</v>
      </c>
      <c r="V60">
        <v>1.1654150070597999</v>
      </c>
      <c r="W60">
        <v>1.2723279088042001</v>
      </c>
      <c r="X60">
        <v>1.4854827297842199</v>
      </c>
      <c r="Y60">
        <v>1.59711139295278</v>
      </c>
      <c r="Z60">
        <v>1.7192304120937101</v>
      </c>
      <c r="AA60">
        <v>1.8159994155547701</v>
      </c>
      <c r="AB60">
        <v>2.18195377217247</v>
      </c>
      <c r="AC60">
        <v>3.1711681648146399</v>
      </c>
      <c r="AD60">
        <v>3.4134128341113601</v>
      </c>
      <c r="AE60">
        <v>3.87595497882783</v>
      </c>
      <c r="AF60">
        <v>5.5760973727607004</v>
      </c>
      <c r="AG60">
        <v>7.8432223652078896</v>
      </c>
      <c r="AH60">
        <v>11.8011068228295</v>
      </c>
      <c r="AI60">
        <v>17.356968480134899</v>
      </c>
      <c r="AJ60">
        <v>18.0962063480228</v>
      </c>
      <c r="AK60">
        <v>19.046318492491501</v>
      </c>
      <c r="AL60">
        <v>20.619690672984799</v>
      </c>
      <c r="AM60">
        <v>23.2045667356814</v>
      </c>
      <c r="AN60">
        <v>24.457449480450499</v>
      </c>
      <c r="AO60">
        <v>26.486578297094599</v>
      </c>
      <c r="AP60">
        <v>27.766321185562798</v>
      </c>
      <c r="AQ60">
        <v>29.5629526232083</v>
      </c>
      <c r="AR60">
        <v>31.846435189463399</v>
      </c>
      <c r="AS60">
        <v>34.675375838371302</v>
      </c>
      <c r="AT60">
        <v>36.486598218932201</v>
      </c>
      <c r="AU60">
        <v>46.502064618422501</v>
      </c>
      <c r="AV60">
        <v>70.432426911535103</v>
      </c>
      <c r="AW60">
        <v>73.383688298550098</v>
      </c>
      <c r="AX60">
        <v>78.940892090249804</v>
      </c>
      <c r="AY60">
        <v>83.790678332936096</v>
      </c>
      <c r="AZ60">
        <v>92.709878554718401</v>
      </c>
      <c r="BA60">
        <v>94.046895290530003</v>
      </c>
      <c r="BB60">
        <v>100</v>
      </c>
      <c r="BC60">
        <v>108.45936288574801</v>
      </c>
      <c r="BD60">
        <v>112.46644768903801</v>
      </c>
      <c r="BE60">
        <v>117.89964663168099</v>
      </c>
      <c r="BF60">
        <v>121.43503526144499</v>
      </c>
      <c r="BG60">
        <v>122.451138482639</v>
      </c>
      <c r="BH60">
        <v>124.427703215357</v>
      </c>
      <c r="BI60">
        <v>128.508380599882</v>
      </c>
      <c r="BJ60">
        <v>133.088977345129</v>
      </c>
      <c r="BK60">
        <v>135.49869138696599</v>
      </c>
    </row>
    <row r="61" spans="2:63" x14ac:dyDescent="0.35">
      <c r="B61" t="s">
        <v>324</v>
      </c>
      <c r="C61" s="54" t="s">
        <v>325</v>
      </c>
      <c r="D61">
        <v>1.17589731288912E-2</v>
      </c>
      <c r="E61">
        <v>1.2227641173252399E-2</v>
      </c>
      <c r="F61">
        <v>1.25786827280185E-2</v>
      </c>
      <c r="G61">
        <v>1.33257947281802E-2</v>
      </c>
      <c r="H61">
        <v>1.38633845437814E-2</v>
      </c>
      <c r="I61">
        <v>1.42888616115412E-2</v>
      </c>
      <c r="J61">
        <v>1.5068137104916401E-2</v>
      </c>
      <c r="K61">
        <v>1.5643459397314999E-2</v>
      </c>
      <c r="L61">
        <v>1.6318890180881899E-2</v>
      </c>
      <c r="M61">
        <v>1.7351334378559E-2</v>
      </c>
      <c r="N61">
        <v>1.8241455661144299E-2</v>
      </c>
      <c r="O61">
        <v>1.9770823935309201E-2</v>
      </c>
      <c r="P61">
        <v>2.13291392430544E-2</v>
      </c>
      <c r="Q61">
        <v>2.4104436087612102E-2</v>
      </c>
      <c r="R61">
        <v>2.9725917021252601E-2</v>
      </c>
      <c r="S61">
        <v>3.4292705398000098E-2</v>
      </c>
      <c r="T61">
        <v>3.7952215019019298E-2</v>
      </c>
      <c r="U61">
        <v>4.2891337223533998E-2</v>
      </c>
      <c r="V61">
        <v>4.7888209164532597E-2</v>
      </c>
      <c r="W61">
        <v>5.2804535420365603E-2</v>
      </c>
      <c r="X61">
        <v>5.96949908280014E-2</v>
      </c>
      <c r="Y61">
        <v>6.9477492252683695E-2</v>
      </c>
      <c r="Z61">
        <v>8.0773121817023702E-2</v>
      </c>
      <c r="AA61">
        <v>0.119894674437489</v>
      </c>
      <c r="AB61">
        <v>0.157338067914436</v>
      </c>
      <c r="AC61">
        <v>0.20136631935000401</v>
      </c>
      <c r="AD61">
        <v>0.24774143801450399</v>
      </c>
      <c r="AE61">
        <v>0.32083506507161103</v>
      </c>
      <c r="AF61">
        <v>0.50761332587824104</v>
      </c>
      <c r="AG61">
        <v>0.89161361962271302</v>
      </c>
      <c r="AH61">
        <v>1.32421663921925</v>
      </c>
      <c r="AI61">
        <v>1.9704850468764901</v>
      </c>
      <c r="AJ61">
        <v>3.0412630948575998</v>
      </c>
      <c r="AK61">
        <v>4.4098314875435198</v>
      </c>
      <c r="AL61">
        <v>5.6200007607056</v>
      </c>
      <c r="AM61">
        <v>6.9062016112391298</v>
      </c>
      <c r="AN61">
        <v>8.5894562547124096</v>
      </c>
      <c r="AO61">
        <v>11.2215216241334</v>
      </c>
      <c r="AP61">
        <v>15.272315107422999</v>
      </c>
      <c r="AQ61">
        <v>23.250931557544899</v>
      </c>
      <c r="AR61">
        <v>45.593708163153103</v>
      </c>
      <c r="AS61">
        <v>62.772515073164897</v>
      </c>
      <c r="AT61">
        <v>70.609047513074202</v>
      </c>
      <c r="AU61">
        <v>76.207928391176395</v>
      </c>
      <c r="AV61">
        <v>78.297687975054302</v>
      </c>
      <c r="AW61">
        <v>80.182916047028101</v>
      </c>
      <c r="AX61">
        <v>82.827948757382998</v>
      </c>
      <c r="AY61">
        <v>84.713265920602296</v>
      </c>
      <c r="AZ61">
        <v>91.829261531734005</v>
      </c>
      <c r="BA61">
        <v>96.567622309375196</v>
      </c>
      <c r="BB61">
        <v>100</v>
      </c>
      <c r="BC61">
        <v>104.47453265795799</v>
      </c>
      <c r="BD61">
        <v>109.80453267603301</v>
      </c>
      <c r="BE61">
        <v>112.79316584857099</v>
      </c>
      <c r="BF61">
        <v>116.841560903266</v>
      </c>
      <c r="BG61">
        <v>121.476252276892</v>
      </c>
      <c r="BH61">
        <v>123.575683382786</v>
      </c>
      <c r="BI61">
        <v>124.09140868848</v>
      </c>
      <c r="BJ61">
        <v>123.813315813595</v>
      </c>
      <c r="BK61">
        <v>124.142674729473</v>
      </c>
    </row>
    <row r="62" spans="2:63" x14ac:dyDescent="0.35">
      <c r="B62" t="s">
        <v>326</v>
      </c>
      <c r="C62" s="54" t="s">
        <v>327</v>
      </c>
      <c r="D62">
        <v>1.20872070863002</v>
      </c>
      <c r="E62">
        <v>1.2171044771133801</v>
      </c>
      <c r="F62">
        <v>1.1805538975108101</v>
      </c>
      <c r="G62">
        <v>1.1893684525188</v>
      </c>
      <c r="H62">
        <v>1.2329110287645699</v>
      </c>
      <c r="I62">
        <v>1.4158627513308</v>
      </c>
      <c r="J62">
        <v>1.5438063486560301</v>
      </c>
      <c r="K62">
        <v>1.55464228658054</v>
      </c>
      <c r="L62">
        <v>1.52859022194483</v>
      </c>
      <c r="M62">
        <v>1.58071240136806</v>
      </c>
      <c r="N62">
        <v>1.64019300612286</v>
      </c>
      <c r="O62">
        <v>1.6917019834377001</v>
      </c>
      <c r="P62">
        <v>1.7272677058627599</v>
      </c>
      <c r="Q62">
        <v>1.81556880983419</v>
      </c>
      <c r="R62">
        <v>1.99756719633179</v>
      </c>
      <c r="S62">
        <v>2.1907258612556602</v>
      </c>
      <c r="T62">
        <v>2.4167521593217098</v>
      </c>
      <c r="U62">
        <v>2.7244569785496302</v>
      </c>
      <c r="V62">
        <v>3.0262750575144901</v>
      </c>
      <c r="W62">
        <v>3.3260082493048801</v>
      </c>
      <c r="X62">
        <v>4.0184573879985699</v>
      </c>
      <c r="Y62">
        <v>4.4330530581603904</v>
      </c>
      <c r="Z62">
        <v>5.0901649052770903</v>
      </c>
      <c r="AA62">
        <v>5.9086570024997798</v>
      </c>
      <c r="AB62">
        <v>6.9152774575808502</v>
      </c>
      <c r="AC62">
        <v>7.7524932302302103</v>
      </c>
      <c r="AD62">
        <v>9.6025706831028597</v>
      </c>
      <c r="AE62">
        <v>11.4936619011958</v>
      </c>
      <c r="AF62">
        <v>13.523843279601101</v>
      </c>
      <c r="AG62">
        <v>16.3992648629815</v>
      </c>
      <c r="AH62">
        <v>19.1471871327422</v>
      </c>
      <c r="AI62">
        <v>22.928477965336398</v>
      </c>
      <c r="AJ62">
        <v>26.055331761589098</v>
      </c>
      <c r="AK62">
        <v>29.205367251227301</v>
      </c>
      <c r="AL62">
        <v>31.5868404447804</v>
      </c>
      <c r="AM62">
        <v>36.559313675947102</v>
      </c>
      <c r="AN62">
        <v>39.186869460822003</v>
      </c>
      <c r="AO62">
        <v>40.9994995628414</v>
      </c>
      <c r="AP62">
        <v>42.587236123387498</v>
      </c>
      <c r="AQ62">
        <v>43.898709687758</v>
      </c>
      <c r="AR62">
        <v>45.076865608469099</v>
      </c>
      <c r="AS62">
        <v>46.100001013297103</v>
      </c>
      <c r="AT62">
        <v>47.361868012584999</v>
      </c>
      <c r="AU62">
        <v>49.496835104022999</v>
      </c>
      <c r="AV62">
        <v>55.075434970010903</v>
      </c>
      <c r="AW62">
        <v>57.757276530949902</v>
      </c>
      <c r="AX62">
        <v>62.172546809422798</v>
      </c>
      <c r="AY62">
        <v>67.966387209158697</v>
      </c>
      <c r="AZ62">
        <v>80.415675955390796</v>
      </c>
      <c r="BA62">
        <v>89.875370328358201</v>
      </c>
      <c r="BB62">
        <v>100</v>
      </c>
      <c r="BC62">
        <v>110.064925987482</v>
      </c>
      <c r="BD62">
        <v>117.89244572481699</v>
      </c>
      <c r="BE62">
        <v>129.05653001287899</v>
      </c>
      <c r="BF62">
        <v>142.052800661666</v>
      </c>
      <c r="BG62">
        <v>156.78437263697899</v>
      </c>
      <c r="BH62">
        <v>178.441948479442</v>
      </c>
      <c r="BI62">
        <v>231.09411542790099</v>
      </c>
      <c r="BJ62">
        <v>264.375055382558</v>
      </c>
      <c r="BK62" t="s">
        <v>211</v>
      </c>
    </row>
    <row r="63" spans="2:63" x14ac:dyDescent="0.35">
      <c r="B63" t="s">
        <v>328</v>
      </c>
      <c r="C63" s="54" t="s">
        <v>329</v>
      </c>
      <c r="D63">
        <v>1.9277699340962799</v>
      </c>
      <c r="E63">
        <v>1.8760580768495001</v>
      </c>
      <c r="F63">
        <v>1.87786197885099</v>
      </c>
      <c r="G63">
        <v>1.90732571146684</v>
      </c>
      <c r="H63">
        <v>1.9408482235728799</v>
      </c>
      <c r="I63">
        <v>1.94971740839437</v>
      </c>
      <c r="J63">
        <v>1.92656733276046</v>
      </c>
      <c r="K63">
        <v>1.95482846404949</v>
      </c>
      <c r="L63">
        <v>2.00443576896344</v>
      </c>
      <c r="M63">
        <v>2.0005273146456899</v>
      </c>
      <c r="N63">
        <v>2.0568992520438099</v>
      </c>
      <c r="O63">
        <v>2.0660690871951299</v>
      </c>
      <c r="P63">
        <v>2.0977876973102201</v>
      </c>
      <c r="Q63">
        <v>2.2318777457584802</v>
      </c>
      <c r="R63">
        <v>2.6090435882878502</v>
      </c>
      <c r="S63">
        <v>3.1070708646209702</v>
      </c>
      <c r="T63">
        <v>3.3256436565929901</v>
      </c>
      <c r="U63">
        <v>3.7187439667653801</v>
      </c>
      <c r="V63">
        <v>4.21241181327244</v>
      </c>
      <c r="W63">
        <v>4.8045094597326701</v>
      </c>
      <c r="X63">
        <v>5.6389070924803004</v>
      </c>
      <c r="Y63">
        <v>6.4733047252279299</v>
      </c>
      <c r="Z63">
        <v>7.2325513129068897</v>
      </c>
      <c r="AA63">
        <v>8.1955161747180902</v>
      </c>
      <c r="AB63">
        <v>9.1385881128124904</v>
      </c>
      <c r="AC63">
        <v>11.179086341413299</v>
      </c>
      <c r="AD63">
        <v>14.7491293696615</v>
      </c>
      <c r="AE63">
        <v>18.416426691531701</v>
      </c>
      <c r="AF63">
        <v>22.055726565224301</v>
      </c>
      <c r="AG63">
        <v>25.945051018760601</v>
      </c>
      <c r="AH63">
        <v>32.171646651427402</v>
      </c>
      <c r="AI63">
        <v>36.805224322376397</v>
      </c>
      <c r="AJ63">
        <v>40.932739350949703</v>
      </c>
      <c r="AK63">
        <v>48.508033847672301</v>
      </c>
      <c r="AL63">
        <v>53.643000521786597</v>
      </c>
      <c r="AM63">
        <v>59.023209183648099</v>
      </c>
      <c r="AN63">
        <v>64.800944149223099</v>
      </c>
      <c r="AO63">
        <v>67.710594851311598</v>
      </c>
      <c r="AP63">
        <v>69.435224176549198</v>
      </c>
      <c r="AQ63">
        <v>69.792695548520399</v>
      </c>
      <c r="AR63">
        <v>71.377888366086495</v>
      </c>
      <c r="AS63">
        <v>74.055144888722495</v>
      </c>
      <c r="AT63">
        <v>75.436662157142294</v>
      </c>
      <c r="AU63">
        <v>77.036214289861803</v>
      </c>
      <c r="AV63">
        <v>80.465823351180703</v>
      </c>
      <c r="AW63">
        <v>84.240433852889495</v>
      </c>
      <c r="AX63">
        <v>87.641324283901895</v>
      </c>
      <c r="AY63">
        <v>91.653619239067595</v>
      </c>
      <c r="AZ63">
        <v>97.801673384908597</v>
      </c>
      <c r="BA63">
        <v>98.834410445792699</v>
      </c>
      <c r="BB63">
        <v>100</v>
      </c>
      <c r="BC63">
        <v>105.128923766816</v>
      </c>
      <c r="BD63">
        <v>106.947375362701</v>
      </c>
      <c r="BE63">
        <v>107.75768266948</v>
      </c>
      <c r="BF63">
        <v>108.98756924294401</v>
      </c>
      <c r="BG63">
        <v>108.19045106832</v>
      </c>
      <c r="BH63">
        <v>108.843974500215</v>
      </c>
      <c r="BI63">
        <v>109.94586086591499</v>
      </c>
      <c r="BJ63">
        <v>111.14463357709199</v>
      </c>
      <c r="BK63">
        <v>111.228352310936</v>
      </c>
    </row>
    <row r="64" spans="2:63" x14ac:dyDescent="0.35">
      <c r="B64" t="s">
        <v>330</v>
      </c>
      <c r="C64" s="54" t="s">
        <v>331</v>
      </c>
      <c r="D64" t="s">
        <v>211</v>
      </c>
      <c r="E64" t="s">
        <v>211</v>
      </c>
      <c r="F64" t="s">
        <v>211</v>
      </c>
      <c r="G64" t="s">
        <v>211</v>
      </c>
      <c r="H64" t="s">
        <v>211</v>
      </c>
      <c r="I64" t="s">
        <v>211</v>
      </c>
      <c r="J64" t="s">
        <v>211</v>
      </c>
      <c r="K64" t="s">
        <v>211</v>
      </c>
      <c r="L64" t="s">
        <v>211</v>
      </c>
      <c r="M64" t="s">
        <v>211</v>
      </c>
      <c r="N64" t="s">
        <v>211</v>
      </c>
      <c r="O64" t="s">
        <v>211</v>
      </c>
      <c r="P64" t="s">
        <v>211</v>
      </c>
      <c r="Q64" t="s">
        <v>211</v>
      </c>
      <c r="R64" t="s">
        <v>211</v>
      </c>
      <c r="S64" t="s">
        <v>211</v>
      </c>
      <c r="T64" t="s">
        <v>211</v>
      </c>
      <c r="U64" t="s">
        <v>211</v>
      </c>
      <c r="V64" t="s">
        <v>211</v>
      </c>
      <c r="W64" t="s">
        <v>211</v>
      </c>
      <c r="X64" t="s">
        <v>211</v>
      </c>
      <c r="Y64" t="s">
        <v>211</v>
      </c>
      <c r="Z64" t="s">
        <v>211</v>
      </c>
      <c r="AA64" t="s">
        <v>211</v>
      </c>
      <c r="AB64" t="s">
        <v>211</v>
      </c>
      <c r="AC64">
        <v>37.871018128827302</v>
      </c>
      <c r="AD64">
        <v>31.190409922929899</v>
      </c>
      <c r="AE64">
        <v>27.081237867895801</v>
      </c>
      <c r="AF64">
        <v>27.764676047527299</v>
      </c>
      <c r="AG64">
        <v>29.476688687504002</v>
      </c>
      <c r="AH64">
        <v>29.729560813967701</v>
      </c>
      <c r="AI64">
        <v>28.711237926316802</v>
      </c>
      <c r="AJ64">
        <v>27.482757798429301</v>
      </c>
      <c r="AK64">
        <v>28.981196007271201</v>
      </c>
      <c r="AL64">
        <v>38.209103508854703</v>
      </c>
      <c r="AM64">
        <v>45.802182747998501</v>
      </c>
      <c r="AN64">
        <v>47.881935154296102</v>
      </c>
      <c r="AO64">
        <v>49.326296317174702</v>
      </c>
      <c r="AP64">
        <v>53.240688491013699</v>
      </c>
      <c r="AQ64">
        <v>53.438885563106901</v>
      </c>
      <c r="AR64">
        <v>56.005175216229098</v>
      </c>
      <c r="AS64">
        <v>60.9478499339941</v>
      </c>
      <c r="AT64">
        <v>65.575302335428503</v>
      </c>
      <c r="AU64">
        <v>70.377738450846095</v>
      </c>
      <c r="AV64">
        <v>73.347459344104195</v>
      </c>
      <c r="AW64">
        <v>77.478119445883394</v>
      </c>
      <c r="AX64">
        <v>80.899475599842901</v>
      </c>
      <c r="AY64">
        <v>83.167685196100194</v>
      </c>
      <c r="AZ64">
        <v>88.616638076125994</v>
      </c>
      <c r="BA64">
        <v>92.773702769446302</v>
      </c>
      <c r="BB64">
        <v>100</v>
      </c>
      <c r="BC64">
        <v>104.80538922155699</v>
      </c>
      <c r="BD64">
        <v>108.637724550898</v>
      </c>
      <c r="BE64">
        <v>111.84131736526901</v>
      </c>
      <c r="BF64">
        <v>116.66167664670699</v>
      </c>
      <c r="BG64">
        <v>118.617662311179</v>
      </c>
      <c r="BH64">
        <v>120.29247152984701</v>
      </c>
      <c r="BI64">
        <v>121.18937125748501</v>
      </c>
      <c r="BJ64">
        <v>122.82528765942</v>
      </c>
      <c r="BK64">
        <v>124.346722780622</v>
      </c>
    </row>
    <row r="65" spans="2:63" x14ac:dyDescent="0.35">
      <c r="B65" t="s">
        <v>332</v>
      </c>
      <c r="C65" s="54" t="s">
        <v>333</v>
      </c>
      <c r="D65" t="s">
        <v>211</v>
      </c>
      <c r="E65" t="s">
        <v>211</v>
      </c>
      <c r="F65" t="s">
        <v>211</v>
      </c>
      <c r="G65" t="s">
        <v>211</v>
      </c>
      <c r="H65" t="s">
        <v>211</v>
      </c>
      <c r="I65" t="s">
        <v>211</v>
      </c>
      <c r="J65" t="s">
        <v>211</v>
      </c>
      <c r="K65" t="s">
        <v>211</v>
      </c>
      <c r="L65" t="s">
        <v>211</v>
      </c>
      <c r="M65" t="s">
        <v>211</v>
      </c>
      <c r="N65" t="s">
        <v>211</v>
      </c>
      <c r="O65" t="s">
        <v>211</v>
      </c>
      <c r="P65" t="s">
        <v>211</v>
      </c>
      <c r="Q65" t="s">
        <v>211</v>
      </c>
      <c r="R65" t="s">
        <v>211</v>
      </c>
      <c r="S65" t="s">
        <v>211</v>
      </c>
      <c r="T65" t="s">
        <v>211</v>
      </c>
      <c r="U65" t="s">
        <v>211</v>
      </c>
      <c r="V65" t="s">
        <v>211</v>
      </c>
      <c r="W65" t="s">
        <v>211</v>
      </c>
      <c r="X65" t="s">
        <v>211</v>
      </c>
      <c r="Y65" t="s">
        <v>211</v>
      </c>
      <c r="Z65" t="s">
        <v>211</v>
      </c>
      <c r="AA65" t="s">
        <v>211</v>
      </c>
      <c r="AB65" t="s">
        <v>211</v>
      </c>
      <c r="AC65" t="s">
        <v>211</v>
      </c>
      <c r="AD65" t="s">
        <v>211</v>
      </c>
      <c r="AE65" t="s">
        <v>211</v>
      </c>
      <c r="AF65" t="s">
        <v>211</v>
      </c>
      <c r="AG65" t="s">
        <v>211</v>
      </c>
      <c r="AH65" t="s">
        <v>211</v>
      </c>
      <c r="AI65" t="s">
        <v>211</v>
      </c>
      <c r="AJ65" t="s">
        <v>211</v>
      </c>
      <c r="AK65" t="s">
        <v>211</v>
      </c>
      <c r="AL65" t="s">
        <v>211</v>
      </c>
      <c r="AM65" t="s">
        <v>211</v>
      </c>
      <c r="AN65" t="s">
        <v>211</v>
      </c>
      <c r="AO65" t="s">
        <v>211</v>
      </c>
      <c r="AP65" t="s">
        <v>211</v>
      </c>
      <c r="AQ65" t="s">
        <v>211</v>
      </c>
      <c r="AR65" t="s">
        <v>211</v>
      </c>
      <c r="AS65" t="s">
        <v>211</v>
      </c>
      <c r="AT65" t="s">
        <v>211</v>
      </c>
      <c r="AU65" t="s">
        <v>211</v>
      </c>
      <c r="AV65" t="s">
        <v>211</v>
      </c>
      <c r="AW65" t="s">
        <v>211</v>
      </c>
      <c r="AX65" t="s">
        <v>211</v>
      </c>
      <c r="AY65" t="s">
        <v>211</v>
      </c>
      <c r="AZ65" t="s">
        <v>211</v>
      </c>
      <c r="BA65" t="s">
        <v>211</v>
      </c>
      <c r="BB65" t="s">
        <v>211</v>
      </c>
      <c r="BC65" t="s">
        <v>211</v>
      </c>
      <c r="BD65" t="s">
        <v>211</v>
      </c>
      <c r="BE65" t="s">
        <v>211</v>
      </c>
      <c r="BF65" t="s">
        <v>211</v>
      </c>
      <c r="BG65" t="s">
        <v>211</v>
      </c>
      <c r="BH65" t="s">
        <v>211</v>
      </c>
      <c r="BI65" t="s">
        <v>211</v>
      </c>
      <c r="BJ65" t="s">
        <v>211</v>
      </c>
      <c r="BK65" t="s">
        <v>211</v>
      </c>
    </row>
    <row r="66" spans="2:63" x14ac:dyDescent="0.35">
      <c r="B66" t="s">
        <v>334</v>
      </c>
      <c r="C66" s="54" t="s">
        <v>335</v>
      </c>
      <c r="D66" t="s">
        <v>211</v>
      </c>
      <c r="E66" t="s">
        <v>211</v>
      </c>
      <c r="F66" t="s">
        <v>211</v>
      </c>
      <c r="G66" t="s">
        <v>211</v>
      </c>
      <c r="H66" t="s">
        <v>211</v>
      </c>
      <c r="I66" t="s">
        <v>211</v>
      </c>
      <c r="J66" t="s">
        <v>211</v>
      </c>
      <c r="K66" t="s">
        <v>211</v>
      </c>
      <c r="L66" t="s">
        <v>211</v>
      </c>
      <c r="M66" t="s">
        <v>211</v>
      </c>
      <c r="N66" t="s">
        <v>211</v>
      </c>
      <c r="O66" t="s">
        <v>211</v>
      </c>
      <c r="P66" t="s">
        <v>211</v>
      </c>
      <c r="Q66" t="s">
        <v>211</v>
      </c>
      <c r="R66" t="s">
        <v>211</v>
      </c>
      <c r="S66" t="s">
        <v>211</v>
      </c>
      <c r="T66" t="s">
        <v>211</v>
      </c>
      <c r="U66" t="s">
        <v>211</v>
      </c>
      <c r="V66" t="s">
        <v>211</v>
      </c>
      <c r="W66" t="s">
        <v>211</v>
      </c>
      <c r="X66" t="s">
        <v>211</v>
      </c>
      <c r="Y66" t="s">
        <v>211</v>
      </c>
      <c r="Z66" t="s">
        <v>211</v>
      </c>
      <c r="AA66" t="s">
        <v>211</v>
      </c>
      <c r="AB66" t="s">
        <v>211</v>
      </c>
      <c r="AC66" t="s">
        <v>211</v>
      </c>
      <c r="AD66" t="s">
        <v>211</v>
      </c>
      <c r="AE66" t="s">
        <v>211</v>
      </c>
      <c r="AF66" t="s">
        <v>211</v>
      </c>
      <c r="AG66" t="s">
        <v>211</v>
      </c>
      <c r="AH66" t="s">
        <v>211</v>
      </c>
      <c r="AI66" t="s">
        <v>211</v>
      </c>
      <c r="AJ66">
        <v>11.6377785728356</v>
      </c>
      <c r="AK66">
        <v>22.089894332630401</v>
      </c>
      <c r="AL66">
        <v>32.616765134857097</v>
      </c>
      <c r="AM66">
        <v>42.002765645952202</v>
      </c>
      <c r="AN66">
        <v>51.684547343637199</v>
      </c>
      <c r="AO66">
        <v>57.153743570204</v>
      </c>
      <c r="AP66">
        <v>61.845113354924699</v>
      </c>
      <c r="AQ66">
        <v>63.883596875595401</v>
      </c>
      <c r="AR66">
        <v>66.450752524290294</v>
      </c>
      <c r="AS66">
        <v>70.270527719565607</v>
      </c>
      <c r="AT66">
        <v>72.780529624690402</v>
      </c>
      <c r="AU66">
        <v>73.752143265383907</v>
      </c>
      <c r="AV66">
        <v>76.000190512478596</v>
      </c>
      <c r="AW66">
        <v>79.100781101162099</v>
      </c>
      <c r="AX66">
        <v>82.610973518765505</v>
      </c>
      <c r="AY66">
        <v>88.064393217755807</v>
      </c>
      <c r="AZ66">
        <v>97.189940941131695</v>
      </c>
      <c r="BA66">
        <v>97.113735949704704</v>
      </c>
      <c r="BB66">
        <v>100</v>
      </c>
      <c r="BC66">
        <v>104.981901314536</v>
      </c>
      <c r="BD66">
        <v>109.11125928748299</v>
      </c>
      <c r="BE66">
        <v>112.145170508668</v>
      </c>
      <c r="BF66">
        <v>112.02610020956401</v>
      </c>
      <c r="BG66">
        <v>111.474566584111</v>
      </c>
      <c r="BH66">
        <v>111.640312440465</v>
      </c>
      <c r="BI66">
        <v>115.455324823776</v>
      </c>
      <c r="BJ66">
        <v>119.42274718994101</v>
      </c>
      <c r="BK66">
        <v>122.14231282148999</v>
      </c>
    </row>
    <row r="67" spans="2:63" x14ac:dyDescent="0.35">
      <c r="B67" t="s">
        <v>336</v>
      </c>
      <c r="C67" s="54" t="s">
        <v>337</v>
      </c>
      <c r="D67" t="s">
        <v>211</v>
      </c>
      <c r="E67" t="s">
        <v>211</v>
      </c>
      <c r="F67" t="s">
        <v>211</v>
      </c>
      <c r="G67" t="s">
        <v>211</v>
      </c>
      <c r="H67" t="s">
        <v>211</v>
      </c>
      <c r="I67">
        <v>1.5581335887572001</v>
      </c>
      <c r="J67">
        <v>1.60764361087921</v>
      </c>
      <c r="K67">
        <v>1.63696772866907</v>
      </c>
      <c r="L67">
        <v>1.6934337043028</v>
      </c>
      <c r="M67">
        <v>1.7477174200273899</v>
      </c>
      <c r="N67">
        <v>1.78004214520767</v>
      </c>
      <c r="O67">
        <v>1.82136869260149</v>
      </c>
      <c r="P67">
        <v>1.8644683261802</v>
      </c>
      <c r="Q67">
        <v>2.0796937116085901</v>
      </c>
      <c r="R67">
        <v>2.4808203646619198</v>
      </c>
      <c r="S67">
        <v>2.7796535835897598</v>
      </c>
      <c r="T67">
        <v>2.9611903313704602</v>
      </c>
      <c r="U67">
        <v>3.5772695873597899</v>
      </c>
      <c r="V67">
        <v>3.8819676298420598</v>
      </c>
      <c r="W67">
        <v>4.5206878325909896</v>
      </c>
      <c r="X67">
        <v>5.36533203530111</v>
      </c>
      <c r="Y67">
        <v>6.4413921180193299</v>
      </c>
      <c r="Z67">
        <v>7.1375405044938303</v>
      </c>
      <c r="AA67">
        <v>7.9631772427267</v>
      </c>
      <c r="AB67">
        <v>8.9935906098955591</v>
      </c>
      <c r="AC67">
        <v>10.8339160905682</v>
      </c>
      <c r="AD67">
        <v>12.322179305373</v>
      </c>
      <c r="AE67">
        <v>13.9704708228449</v>
      </c>
      <c r="AF67">
        <v>16.819687195355399</v>
      </c>
      <c r="AG67">
        <v>18.088928505374302</v>
      </c>
      <c r="AH67">
        <v>20.457183467362299</v>
      </c>
      <c r="AI67">
        <v>22.2848909537894</v>
      </c>
      <c r="AJ67">
        <v>23.969248833437899</v>
      </c>
      <c r="AK67">
        <v>26.851173219715999</v>
      </c>
      <c r="AL67">
        <v>30.5483984945473</v>
      </c>
      <c r="AM67">
        <v>34.3023663220618</v>
      </c>
      <c r="AN67">
        <v>36.506366526282903</v>
      </c>
      <c r="AO67">
        <v>39.1075645992861</v>
      </c>
      <c r="AP67">
        <v>42.279174649262501</v>
      </c>
      <c r="AQ67">
        <v>44.853494670994699</v>
      </c>
      <c r="AR67">
        <v>50.329449649937203</v>
      </c>
      <c r="AS67">
        <v>53.320080821355603</v>
      </c>
      <c r="AT67">
        <v>59.729002824415502</v>
      </c>
      <c r="AU67">
        <v>64.083247130315399</v>
      </c>
      <c r="AV67">
        <v>66.291129719719905</v>
      </c>
      <c r="AW67">
        <v>69.455870934371603</v>
      </c>
      <c r="AX67">
        <v>73.140254473595604</v>
      </c>
      <c r="AY67">
        <v>79.047125992087402</v>
      </c>
      <c r="AZ67">
        <v>89.052484493022703</v>
      </c>
      <c r="BA67">
        <v>95.685322129667099</v>
      </c>
      <c r="BB67">
        <v>100</v>
      </c>
      <c r="BC67">
        <v>106.10742714590199</v>
      </c>
      <c r="BD67">
        <v>115.59301644922</v>
      </c>
      <c r="BE67">
        <v>122.09040253117</v>
      </c>
      <c r="BF67">
        <v>129.02541811475601</v>
      </c>
      <c r="BG67">
        <v>135.415216341985</v>
      </c>
      <c r="BH67">
        <v>146.04162020614299</v>
      </c>
      <c r="BI67">
        <v>155.127594097827</v>
      </c>
      <c r="BJ67">
        <v>162.59689830357999</v>
      </c>
      <c r="BK67" t="s">
        <v>211</v>
      </c>
    </row>
    <row r="68" spans="2:63" x14ac:dyDescent="0.35">
      <c r="B68" t="s">
        <v>338</v>
      </c>
      <c r="C68" s="54" t="s">
        <v>339</v>
      </c>
      <c r="D68" t="s">
        <v>211</v>
      </c>
      <c r="E68" t="s">
        <v>211</v>
      </c>
      <c r="F68" t="s">
        <v>211</v>
      </c>
      <c r="G68" t="s">
        <v>211</v>
      </c>
      <c r="H68" t="s">
        <v>211</v>
      </c>
      <c r="I68" t="s">
        <v>211</v>
      </c>
      <c r="J68" t="s">
        <v>211</v>
      </c>
      <c r="K68" t="s">
        <v>211</v>
      </c>
      <c r="L68" t="s">
        <v>211</v>
      </c>
      <c r="M68" t="s">
        <v>211</v>
      </c>
      <c r="N68" t="s">
        <v>211</v>
      </c>
      <c r="O68" t="s">
        <v>211</v>
      </c>
      <c r="P68" t="s">
        <v>211</v>
      </c>
      <c r="Q68" t="s">
        <v>211</v>
      </c>
      <c r="R68" t="s">
        <v>211</v>
      </c>
      <c r="S68" t="s">
        <v>211</v>
      </c>
      <c r="T68" t="s">
        <v>211</v>
      </c>
      <c r="U68" t="s">
        <v>211</v>
      </c>
      <c r="V68" t="s">
        <v>211</v>
      </c>
      <c r="W68" t="s">
        <v>211</v>
      </c>
      <c r="X68" t="s">
        <v>211</v>
      </c>
      <c r="Y68" t="s">
        <v>211</v>
      </c>
      <c r="Z68" t="s">
        <v>211</v>
      </c>
      <c r="AA68" t="s">
        <v>211</v>
      </c>
      <c r="AB68" t="s">
        <v>211</v>
      </c>
      <c r="AC68" t="s">
        <v>211</v>
      </c>
      <c r="AD68" t="s">
        <v>211</v>
      </c>
      <c r="AE68" t="s">
        <v>211</v>
      </c>
      <c r="AF68" t="s">
        <v>211</v>
      </c>
      <c r="AG68" t="s">
        <v>211</v>
      </c>
      <c r="AH68" t="s">
        <v>211</v>
      </c>
      <c r="AI68" t="s">
        <v>211</v>
      </c>
      <c r="AJ68" t="s">
        <v>211</v>
      </c>
      <c r="AK68" t="s">
        <v>211</v>
      </c>
      <c r="AL68" t="s">
        <v>211</v>
      </c>
      <c r="AM68" t="s">
        <v>211</v>
      </c>
      <c r="AN68" t="s">
        <v>211</v>
      </c>
      <c r="AO68" t="s">
        <v>211</v>
      </c>
      <c r="AP68" t="s">
        <v>211</v>
      </c>
      <c r="AQ68" t="s">
        <v>211</v>
      </c>
      <c r="AR68" t="s">
        <v>211</v>
      </c>
      <c r="AS68">
        <v>23.2943862282361</v>
      </c>
      <c r="AT68">
        <v>23.4516440910805</v>
      </c>
      <c r="AU68">
        <v>26.658432504901</v>
      </c>
      <c r="AV68">
        <v>27.545457318219501</v>
      </c>
      <c r="AW68">
        <v>30.291731489430699</v>
      </c>
      <c r="AX68">
        <v>34.017455828311199</v>
      </c>
      <c r="AY68">
        <v>39.882201566671398</v>
      </c>
      <c r="AZ68">
        <v>57.5726244363102</v>
      </c>
      <c r="BA68">
        <v>62.456880961025902</v>
      </c>
      <c r="BB68">
        <v>45.101754775051397</v>
      </c>
      <c r="BC68">
        <v>59.5409863198972</v>
      </c>
      <c r="BD68">
        <v>73.460824843181399</v>
      </c>
      <c r="BE68">
        <v>78.943956919027798</v>
      </c>
      <c r="BF68">
        <v>84.383210957429299</v>
      </c>
      <c r="BG68">
        <v>92.457755659183803</v>
      </c>
      <c r="BH68">
        <v>98.585979017318294</v>
      </c>
      <c r="BI68">
        <v>109.121975996797</v>
      </c>
      <c r="BJ68">
        <v>124.216857847875</v>
      </c>
      <c r="BK68">
        <v>143.85508616915899</v>
      </c>
    </row>
    <row r="69" spans="2:63" x14ac:dyDescent="0.35">
      <c r="B69" t="s">
        <v>340</v>
      </c>
      <c r="C69" s="54" t="s">
        <v>341</v>
      </c>
      <c r="D69" t="s">
        <v>211</v>
      </c>
      <c r="E69" t="s">
        <v>211</v>
      </c>
      <c r="F69" t="s">
        <v>211</v>
      </c>
      <c r="G69" t="s">
        <v>211</v>
      </c>
      <c r="H69" t="s">
        <v>211</v>
      </c>
      <c r="I69" t="s">
        <v>211</v>
      </c>
      <c r="J69" t="s">
        <v>211</v>
      </c>
      <c r="K69" t="s">
        <v>211</v>
      </c>
      <c r="L69" t="s">
        <v>211</v>
      </c>
      <c r="M69" t="s">
        <v>211</v>
      </c>
      <c r="N69" t="s">
        <v>211</v>
      </c>
      <c r="O69" t="s">
        <v>211</v>
      </c>
      <c r="P69" t="s">
        <v>211</v>
      </c>
      <c r="Q69" t="s">
        <v>211</v>
      </c>
      <c r="R69" t="s">
        <v>211</v>
      </c>
      <c r="S69" t="s">
        <v>211</v>
      </c>
      <c r="T69" t="s">
        <v>211</v>
      </c>
      <c r="U69" t="s">
        <v>211</v>
      </c>
      <c r="V69" t="s">
        <v>211</v>
      </c>
      <c r="W69" t="s">
        <v>211</v>
      </c>
      <c r="X69" t="s">
        <v>211</v>
      </c>
      <c r="Y69" t="s">
        <v>211</v>
      </c>
      <c r="Z69" t="s">
        <v>211</v>
      </c>
      <c r="AA69" t="s">
        <v>211</v>
      </c>
      <c r="AB69" t="s">
        <v>211</v>
      </c>
      <c r="AC69" t="s">
        <v>211</v>
      </c>
      <c r="AD69" t="s">
        <v>211</v>
      </c>
      <c r="AE69" t="s">
        <v>211</v>
      </c>
      <c r="AF69" t="s">
        <v>211</v>
      </c>
      <c r="AG69" t="s">
        <v>211</v>
      </c>
      <c r="AH69" t="s">
        <v>211</v>
      </c>
      <c r="AI69" t="s">
        <v>211</v>
      </c>
      <c r="AJ69" t="s">
        <v>211</v>
      </c>
      <c r="AK69" t="s">
        <v>211</v>
      </c>
      <c r="AL69" t="s">
        <v>211</v>
      </c>
      <c r="AM69" t="s">
        <v>211</v>
      </c>
      <c r="AN69" t="s">
        <v>211</v>
      </c>
      <c r="AO69" t="s">
        <v>211</v>
      </c>
      <c r="AP69" t="s">
        <v>211</v>
      </c>
      <c r="AQ69" t="s">
        <v>211</v>
      </c>
      <c r="AR69" t="s">
        <v>211</v>
      </c>
      <c r="AS69" t="s">
        <v>211</v>
      </c>
      <c r="AT69" t="s">
        <v>211</v>
      </c>
      <c r="AU69" t="s">
        <v>211</v>
      </c>
      <c r="AV69" t="s">
        <v>211</v>
      </c>
      <c r="AW69" t="s">
        <v>211</v>
      </c>
      <c r="AX69" t="s">
        <v>211</v>
      </c>
      <c r="AY69" t="s">
        <v>211</v>
      </c>
      <c r="AZ69" t="s">
        <v>211</v>
      </c>
      <c r="BA69" t="s">
        <v>211</v>
      </c>
      <c r="BB69" t="s">
        <v>211</v>
      </c>
      <c r="BC69" t="s">
        <v>211</v>
      </c>
      <c r="BD69" t="s">
        <v>211</v>
      </c>
      <c r="BE69" t="s">
        <v>211</v>
      </c>
      <c r="BF69" t="s">
        <v>211</v>
      </c>
      <c r="BG69" t="s">
        <v>211</v>
      </c>
      <c r="BH69" t="s">
        <v>211</v>
      </c>
      <c r="BI69" t="s">
        <v>211</v>
      </c>
      <c r="BJ69" t="s">
        <v>211</v>
      </c>
      <c r="BK69" t="s">
        <v>211</v>
      </c>
    </row>
    <row r="70" spans="2:63" x14ac:dyDescent="0.35">
      <c r="B70" t="s">
        <v>342</v>
      </c>
      <c r="C70" s="54" t="s">
        <v>343</v>
      </c>
      <c r="D70" t="s">
        <v>211</v>
      </c>
      <c r="E70" t="s">
        <v>211</v>
      </c>
      <c r="F70" t="s">
        <v>211</v>
      </c>
      <c r="G70" t="s">
        <v>211</v>
      </c>
      <c r="H70" t="s">
        <v>211</v>
      </c>
      <c r="I70" t="s">
        <v>211</v>
      </c>
      <c r="J70" t="s">
        <v>211</v>
      </c>
      <c r="K70" t="s">
        <v>211</v>
      </c>
      <c r="L70" t="s">
        <v>211</v>
      </c>
      <c r="M70">
        <v>8.3177069877519205</v>
      </c>
      <c r="N70">
        <v>8.6607440763018495</v>
      </c>
      <c r="O70">
        <v>9.4521796448849003</v>
      </c>
      <c r="P70">
        <v>11.5296273316966</v>
      </c>
      <c r="Q70">
        <v>12.807723209420301</v>
      </c>
      <c r="R70">
        <v>14.6646470535928</v>
      </c>
      <c r="S70">
        <v>16.580565737719201</v>
      </c>
      <c r="T70">
        <v>18.4761283748328</v>
      </c>
      <c r="U70">
        <v>19.7706221793167</v>
      </c>
      <c r="V70">
        <v>20.978225820162599</v>
      </c>
      <c r="W70">
        <v>22.6159451949814</v>
      </c>
      <c r="X70">
        <v>25.893645727922099</v>
      </c>
      <c r="Y70">
        <v>28.788727969750099</v>
      </c>
      <c r="Z70">
        <v>30.813023755971699</v>
      </c>
      <c r="AA70">
        <v>32.878785563923898</v>
      </c>
      <c r="AB70">
        <v>34.618473655874503</v>
      </c>
      <c r="AC70">
        <v>36.148946820193103</v>
      </c>
      <c r="AD70">
        <v>36.799209433235497</v>
      </c>
      <c r="AE70">
        <v>38.883433768461899</v>
      </c>
      <c r="AF70">
        <v>43.455475012499498</v>
      </c>
      <c r="AG70">
        <v>46.145088208102798</v>
      </c>
      <c r="AH70">
        <v>49.925003729359098</v>
      </c>
      <c r="AI70">
        <v>53.168803742421296</v>
      </c>
      <c r="AJ70">
        <v>55.765048506822303</v>
      </c>
      <c r="AK70">
        <v>58.668505528727501</v>
      </c>
      <c r="AL70">
        <v>59.147631657212301</v>
      </c>
      <c r="AM70">
        <v>60.4285606945894</v>
      </c>
      <c r="AN70">
        <v>62.271729576616998</v>
      </c>
      <c r="AO70">
        <v>64.369128649269101</v>
      </c>
      <c r="AP70">
        <v>68.045688329068895</v>
      </c>
      <c r="AQ70">
        <v>69.385285871975199</v>
      </c>
      <c r="AR70">
        <v>70.143087401720905</v>
      </c>
      <c r="AS70">
        <v>73.140070225813801</v>
      </c>
      <c r="AT70">
        <v>73.697421028336507</v>
      </c>
      <c r="AU70">
        <v>76.772628526467301</v>
      </c>
      <c r="AV70">
        <v>78.943363231030204</v>
      </c>
      <c r="AW70">
        <v>80.810977323694701</v>
      </c>
      <c r="AX70">
        <v>82.823846552267298</v>
      </c>
      <c r="AY70">
        <v>86.802460980649698</v>
      </c>
      <c r="AZ70">
        <v>93.514269077261204</v>
      </c>
      <c r="BA70">
        <v>96.442234123947998</v>
      </c>
      <c r="BB70">
        <v>100</v>
      </c>
      <c r="BC70">
        <v>107.278117827085</v>
      </c>
      <c r="BD70">
        <v>110.9506503443</v>
      </c>
      <c r="BE70">
        <v>114.18324407039</v>
      </c>
      <c r="BF70">
        <v>114.776205049732</v>
      </c>
      <c r="BG70">
        <v>116.354246365723</v>
      </c>
      <c r="BH70">
        <v>120.849273144606</v>
      </c>
      <c r="BI70">
        <v>124.894797245601</v>
      </c>
      <c r="BJ70">
        <v>129.992348890589</v>
      </c>
      <c r="BK70">
        <v>132.297245600612</v>
      </c>
    </row>
    <row r="71" spans="2:63" x14ac:dyDescent="0.35">
      <c r="B71" t="s">
        <v>344</v>
      </c>
      <c r="C71" s="54" t="s">
        <v>345</v>
      </c>
      <c r="D71">
        <v>8.1368754581741491</v>
      </c>
      <c r="E71">
        <v>8.2744701780206604</v>
      </c>
      <c r="F71">
        <v>8.6372215259042004</v>
      </c>
      <c r="G71">
        <v>9.0687700977172891</v>
      </c>
      <c r="H71">
        <v>10.000664283948099</v>
      </c>
      <c r="I71">
        <v>10.494755910236799</v>
      </c>
      <c r="J71">
        <v>10.9012864442974</v>
      </c>
      <c r="K71">
        <v>11.487533846341501</v>
      </c>
      <c r="L71">
        <v>12.5434298183329</v>
      </c>
      <c r="M71">
        <v>12.8200890780567</v>
      </c>
      <c r="N71">
        <v>13.1714134183617</v>
      </c>
      <c r="O71">
        <v>14.024363255231799</v>
      </c>
      <c r="P71">
        <v>14.958736153505599</v>
      </c>
      <c r="Q71">
        <v>16.567469227206999</v>
      </c>
      <c r="R71">
        <v>19.373402085226001</v>
      </c>
      <c r="S71">
        <v>22.824075688369799</v>
      </c>
      <c r="T71">
        <v>26.097662813892299</v>
      </c>
      <c r="U71">
        <v>29.175450727130301</v>
      </c>
      <c r="V71">
        <v>31.450946460925898</v>
      </c>
      <c r="W71">
        <v>33.799376528671303</v>
      </c>
      <c r="X71">
        <v>37.718285545777803</v>
      </c>
      <c r="Y71">
        <v>41.982623122495802</v>
      </c>
      <c r="Z71">
        <v>46.006627173005</v>
      </c>
      <c r="AA71">
        <v>49.855676220660101</v>
      </c>
      <c r="AB71">
        <v>53.379304103497802</v>
      </c>
      <c r="AC71">
        <v>56.152690946548702</v>
      </c>
      <c r="AD71">
        <v>57.799974610880703</v>
      </c>
      <c r="AE71">
        <v>60.177304248884198</v>
      </c>
      <c r="AF71">
        <v>63.237878984781197</v>
      </c>
      <c r="AG71">
        <v>67.407095306876997</v>
      </c>
      <c r="AH71">
        <v>71.552338657559702</v>
      </c>
      <c r="AI71">
        <v>74.636396787509398</v>
      </c>
      <c r="AJ71">
        <v>76.815274429234904</v>
      </c>
      <c r="AK71">
        <v>78.498030693200405</v>
      </c>
      <c r="AL71">
        <v>79.352526325254601</v>
      </c>
      <c r="AM71">
        <v>79.980394783941307</v>
      </c>
      <c r="AN71">
        <v>80.483626819548206</v>
      </c>
      <c r="AO71">
        <v>81.443441421316294</v>
      </c>
      <c r="AP71">
        <v>82.583221034259694</v>
      </c>
      <c r="AQ71">
        <v>83.543029289654598</v>
      </c>
      <c r="AR71">
        <v>86.084492457598401</v>
      </c>
      <c r="AS71">
        <v>88.304130134449395</v>
      </c>
      <c r="AT71">
        <v>89.691582400883405</v>
      </c>
      <c r="AU71">
        <v>90.478572567939693</v>
      </c>
      <c r="AV71">
        <v>90.647876578780497</v>
      </c>
      <c r="AW71">
        <v>91.2134055202458</v>
      </c>
      <c r="AX71">
        <v>92.642412931703703</v>
      </c>
      <c r="AY71">
        <v>94.968354172737705</v>
      </c>
      <c r="AZ71">
        <v>98.829723344004094</v>
      </c>
      <c r="BA71">
        <v>98.829722437379402</v>
      </c>
      <c r="BB71">
        <v>100</v>
      </c>
      <c r="BC71">
        <v>103.41680754255199</v>
      </c>
      <c r="BD71">
        <v>106.321099212145</v>
      </c>
      <c r="BE71">
        <v>107.89282930364899</v>
      </c>
      <c r="BF71">
        <v>109.016205355146</v>
      </c>
      <c r="BG71">
        <v>108.789529224042</v>
      </c>
      <c r="BH71">
        <v>109.177564613377</v>
      </c>
      <c r="BI71">
        <v>110.000779878603</v>
      </c>
      <c r="BJ71">
        <v>111.19299141359301</v>
      </c>
      <c r="BK71">
        <v>112.331712088838</v>
      </c>
    </row>
    <row r="72" spans="2:63" x14ac:dyDescent="0.35">
      <c r="B72" t="s">
        <v>346</v>
      </c>
      <c r="C72" s="54" t="s">
        <v>347</v>
      </c>
      <c r="D72">
        <v>10.4335934118144</v>
      </c>
      <c r="E72">
        <v>10.684047757307001</v>
      </c>
      <c r="F72">
        <v>11.253644266131699</v>
      </c>
      <c r="G72">
        <v>11.8162311495891</v>
      </c>
      <c r="H72">
        <v>12.195672983863901</v>
      </c>
      <c r="I72">
        <v>12.5253347762586</v>
      </c>
      <c r="J72">
        <v>12.8512440831266</v>
      </c>
      <c r="K72">
        <v>13.210022171778499</v>
      </c>
      <c r="L72">
        <v>13.8101805416249</v>
      </c>
      <c r="M72">
        <v>14.645138925548601</v>
      </c>
      <c r="N72">
        <v>15.4212787485263</v>
      </c>
      <c r="O72">
        <v>16.2536451459642</v>
      </c>
      <c r="P72">
        <v>17.239104154568999</v>
      </c>
      <c r="Q72">
        <v>18.511453659223299</v>
      </c>
      <c r="R72">
        <v>21.038140738003499</v>
      </c>
      <c r="S72">
        <v>23.496642559256699</v>
      </c>
      <c r="T72">
        <v>25.758310897605099</v>
      </c>
      <c r="U72">
        <v>28.203947808337301</v>
      </c>
      <c r="V72">
        <v>30.8129704904186</v>
      </c>
      <c r="W72">
        <v>34.093545548927501</v>
      </c>
      <c r="X72">
        <v>38.717509546182399</v>
      </c>
      <c r="Y72">
        <v>43.872515792992999</v>
      </c>
      <c r="Z72">
        <v>49.127772792060398</v>
      </c>
      <c r="AA72">
        <v>53.775038272712898</v>
      </c>
      <c r="AB72">
        <v>57.901628569920298</v>
      </c>
      <c r="AC72">
        <v>61.277930282074301</v>
      </c>
      <c r="AD72">
        <v>62.833486424184798</v>
      </c>
      <c r="AE72">
        <v>64.900015836984693</v>
      </c>
      <c r="AF72">
        <v>66.652845378240002</v>
      </c>
      <c r="AG72">
        <v>68.984563339140195</v>
      </c>
      <c r="AH72">
        <v>71.188125780851294</v>
      </c>
      <c r="AI72">
        <v>73.475690228580504</v>
      </c>
      <c r="AJ72">
        <v>75.212479543894901</v>
      </c>
      <c r="AK72">
        <v>76.795298175227401</v>
      </c>
      <c r="AL72">
        <v>78.066656108676895</v>
      </c>
      <c r="AM72">
        <v>79.469109081630904</v>
      </c>
      <c r="AN72">
        <v>81.044889053124294</v>
      </c>
      <c r="AO72">
        <v>82.020623273328795</v>
      </c>
      <c r="AP72">
        <v>82.554681588625499</v>
      </c>
      <c r="AQ72">
        <v>82.998117158493002</v>
      </c>
      <c r="AR72">
        <v>84.389132309208406</v>
      </c>
      <c r="AS72">
        <v>85.768709637685006</v>
      </c>
      <c r="AT72">
        <v>87.418395537489701</v>
      </c>
      <c r="AU72">
        <v>89.252846258072495</v>
      </c>
      <c r="AV72">
        <v>91.164722236886107</v>
      </c>
      <c r="AW72">
        <v>92.756339193017695</v>
      </c>
      <c r="AX72">
        <v>94.310123352513699</v>
      </c>
      <c r="AY72">
        <v>95.713456157947505</v>
      </c>
      <c r="AZ72">
        <v>98.405743546428795</v>
      </c>
      <c r="BA72">
        <v>98.491967129458601</v>
      </c>
      <c r="BB72">
        <v>100</v>
      </c>
      <c r="BC72">
        <v>102.11159795175</v>
      </c>
      <c r="BD72">
        <v>104.107058016154</v>
      </c>
      <c r="BE72">
        <v>105.006246810607</v>
      </c>
      <c r="BF72">
        <v>105.539425293424</v>
      </c>
      <c r="BG72">
        <v>105.579017755019</v>
      </c>
      <c r="BH72">
        <v>105.77258090059701</v>
      </c>
      <c r="BI72">
        <v>106.864453008147</v>
      </c>
      <c r="BJ72">
        <v>108.842316422953</v>
      </c>
      <c r="BK72">
        <v>110.04856675289</v>
      </c>
    </row>
    <row r="73" spans="2:63" x14ac:dyDescent="0.35">
      <c r="B73" t="s">
        <v>348</v>
      </c>
      <c r="C73" s="54" t="s">
        <v>349</v>
      </c>
      <c r="D73" t="s">
        <v>211</v>
      </c>
      <c r="E73" t="s">
        <v>211</v>
      </c>
      <c r="F73" t="s">
        <v>211</v>
      </c>
      <c r="G73" t="s">
        <v>211</v>
      </c>
      <c r="H73" t="s">
        <v>211</v>
      </c>
      <c r="I73" t="s">
        <v>211</v>
      </c>
      <c r="J73" t="s">
        <v>211</v>
      </c>
      <c r="K73" t="s">
        <v>211</v>
      </c>
      <c r="L73" t="s">
        <v>211</v>
      </c>
      <c r="M73" t="s">
        <v>211</v>
      </c>
      <c r="N73" t="s">
        <v>211</v>
      </c>
      <c r="O73" t="s">
        <v>211</v>
      </c>
      <c r="P73" t="s">
        <v>211</v>
      </c>
      <c r="Q73" t="s">
        <v>211</v>
      </c>
      <c r="R73" t="s">
        <v>211</v>
      </c>
      <c r="S73" t="s">
        <v>211</v>
      </c>
      <c r="T73" t="s">
        <v>211</v>
      </c>
      <c r="U73" t="s">
        <v>211</v>
      </c>
      <c r="V73" t="s">
        <v>211</v>
      </c>
      <c r="W73" t="s">
        <v>211</v>
      </c>
      <c r="X73" t="s">
        <v>211</v>
      </c>
      <c r="Y73" t="s">
        <v>211</v>
      </c>
      <c r="Z73" t="s">
        <v>211</v>
      </c>
      <c r="AA73" t="s">
        <v>211</v>
      </c>
      <c r="AB73" t="s">
        <v>211</v>
      </c>
      <c r="AC73" t="s">
        <v>211</v>
      </c>
      <c r="AD73" t="s">
        <v>211</v>
      </c>
      <c r="AE73" t="s">
        <v>211</v>
      </c>
      <c r="AF73" t="s">
        <v>211</v>
      </c>
      <c r="AG73" t="s">
        <v>211</v>
      </c>
      <c r="AH73" t="s">
        <v>211</v>
      </c>
      <c r="AI73" t="s">
        <v>211</v>
      </c>
      <c r="AJ73" t="s">
        <v>211</v>
      </c>
      <c r="AK73" t="s">
        <v>211</v>
      </c>
      <c r="AL73" t="s">
        <v>211</v>
      </c>
      <c r="AM73" t="s">
        <v>211</v>
      </c>
      <c r="AN73" t="s">
        <v>211</v>
      </c>
      <c r="AO73" t="s">
        <v>211</v>
      </c>
      <c r="AP73" t="s">
        <v>211</v>
      </c>
      <c r="AQ73" t="s">
        <v>211</v>
      </c>
      <c r="AR73" t="s">
        <v>211</v>
      </c>
      <c r="AS73" t="s">
        <v>211</v>
      </c>
      <c r="AT73" t="s">
        <v>211</v>
      </c>
      <c r="AU73" t="s">
        <v>211</v>
      </c>
      <c r="AV73" t="s">
        <v>211</v>
      </c>
      <c r="AW73" t="s">
        <v>211</v>
      </c>
      <c r="AX73" t="s">
        <v>211</v>
      </c>
      <c r="AY73" t="s">
        <v>211</v>
      </c>
      <c r="AZ73" t="s">
        <v>211</v>
      </c>
      <c r="BA73" t="s">
        <v>211</v>
      </c>
      <c r="BB73" t="s">
        <v>211</v>
      </c>
      <c r="BC73" t="s">
        <v>211</v>
      </c>
      <c r="BD73" t="s">
        <v>211</v>
      </c>
      <c r="BE73" t="s">
        <v>211</v>
      </c>
      <c r="BF73" t="s">
        <v>211</v>
      </c>
      <c r="BG73" t="s">
        <v>211</v>
      </c>
      <c r="BH73" t="s">
        <v>211</v>
      </c>
      <c r="BI73" t="s">
        <v>211</v>
      </c>
      <c r="BJ73" t="s">
        <v>211</v>
      </c>
      <c r="BK73" t="s">
        <v>211</v>
      </c>
    </row>
    <row r="74" spans="2:63" x14ac:dyDescent="0.35">
      <c r="B74" t="s">
        <v>350</v>
      </c>
      <c r="C74" s="54" t="s">
        <v>351</v>
      </c>
      <c r="D74" t="s">
        <v>211</v>
      </c>
      <c r="E74" t="s">
        <v>211</v>
      </c>
      <c r="F74">
        <v>9.3176401180043005</v>
      </c>
      <c r="G74">
        <v>9.9846278563737894</v>
      </c>
      <c r="H74">
        <v>10.3169570205981</v>
      </c>
      <c r="I74">
        <v>10.568533303768801</v>
      </c>
      <c r="J74">
        <v>10.9536624286928</v>
      </c>
      <c r="K74">
        <v>11.170297561444199</v>
      </c>
      <c r="L74">
        <v>11.431191484725</v>
      </c>
      <c r="M74">
        <v>11.7712853490321</v>
      </c>
      <c r="N74">
        <v>12.2200850147161</v>
      </c>
      <c r="O74">
        <v>12.6921787806717</v>
      </c>
      <c r="P74">
        <v>13.1347666863079</v>
      </c>
      <c r="Q74">
        <v>13.9500601966333</v>
      </c>
      <c r="R74">
        <v>15.6342236479548</v>
      </c>
      <c r="S74">
        <v>20.082620334284201</v>
      </c>
      <c r="T74">
        <v>24.1335990410691</v>
      </c>
      <c r="U74">
        <v>27.476722521239999</v>
      </c>
      <c r="V74">
        <v>30.434363395926798</v>
      </c>
      <c r="W74">
        <v>32.854716568616503</v>
      </c>
      <c r="X74">
        <v>36.9091066259084</v>
      </c>
      <c r="Y74">
        <v>40.122598787443998</v>
      </c>
      <c r="Z74">
        <v>46.817374123993602</v>
      </c>
      <c r="AA74">
        <v>51.813694682680698</v>
      </c>
      <c r="AB74">
        <v>54.848496799809197</v>
      </c>
      <c r="AC74">
        <v>58.882563028675001</v>
      </c>
      <c r="AD74">
        <v>62.583541220295103</v>
      </c>
      <c r="AE74">
        <v>61.991384709635902</v>
      </c>
      <c r="AF74">
        <v>56.5509467679544</v>
      </c>
      <c r="AG74">
        <v>60.362954305323001</v>
      </c>
      <c r="AH74">
        <v>65.026186826764302</v>
      </c>
      <c r="AI74">
        <v>57.427153354820398</v>
      </c>
      <c r="AJ74">
        <v>51.946929897578997</v>
      </c>
      <c r="AK74">
        <v>52.224194847101401</v>
      </c>
      <c r="AL74">
        <v>71.085613370994196</v>
      </c>
      <c r="AM74">
        <v>77.942909130367497</v>
      </c>
      <c r="AN74">
        <v>78.480476212700296</v>
      </c>
      <c r="AO74">
        <v>81.598858753989703</v>
      </c>
      <c r="AP74">
        <v>82.781012871362805</v>
      </c>
      <c r="AQ74">
        <v>81.177872484692898</v>
      </c>
      <c r="AR74">
        <v>81.587755819414795</v>
      </c>
      <c r="AS74">
        <v>83.3317924353412</v>
      </c>
      <c r="AT74">
        <v>83.362360944592893</v>
      </c>
      <c r="AU74">
        <v>85.225804093807497</v>
      </c>
      <c r="AV74">
        <v>85.573700349426204</v>
      </c>
      <c r="AW74">
        <v>88.747058404050506</v>
      </c>
      <c r="AX74">
        <v>87.496256150610293</v>
      </c>
      <c r="AY74">
        <v>91.897596805248796</v>
      </c>
      <c r="AZ74">
        <v>96.735363331669404</v>
      </c>
      <c r="BA74">
        <v>98.559509377451604</v>
      </c>
      <c r="BB74">
        <v>100</v>
      </c>
      <c r="BC74">
        <v>101.263317078374</v>
      </c>
      <c r="BD74">
        <v>103.949243818539</v>
      </c>
      <c r="BE74">
        <v>104.47464597723101</v>
      </c>
      <c r="BF74">
        <v>109.374984864148</v>
      </c>
      <c r="BG74">
        <v>109.004427677729</v>
      </c>
      <c r="BH74">
        <v>111.30083172527701</v>
      </c>
      <c r="BI74">
        <v>114.252447232406</v>
      </c>
      <c r="BJ74">
        <v>119.67837195315199</v>
      </c>
      <c r="BK74">
        <v>122.62792628645499</v>
      </c>
    </row>
    <row r="75" spans="2:63" x14ac:dyDescent="0.35">
      <c r="B75" t="s">
        <v>352</v>
      </c>
      <c r="C75" s="54" t="s">
        <v>353</v>
      </c>
      <c r="D75" t="s">
        <v>211</v>
      </c>
      <c r="E75">
        <v>2.2768877996671701</v>
      </c>
      <c r="F75">
        <v>2.3175898529928798</v>
      </c>
      <c r="G75">
        <v>2.4245727729852402</v>
      </c>
      <c r="H75">
        <v>2.3146025463285</v>
      </c>
      <c r="I75">
        <v>2.3427952529893199</v>
      </c>
      <c r="J75">
        <v>2.3483964529866599</v>
      </c>
      <c r="K75">
        <v>2.3814435329838499</v>
      </c>
      <c r="L75">
        <v>2.4809581863050001</v>
      </c>
      <c r="M75">
        <v>2.6053048262781102</v>
      </c>
      <c r="N75">
        <v>2.5535870796262201</v>
      </c>
      <c r="O75">
        <v>2.6316304662799999</v>
      </c>
      <c r="P75">
        <v>2.86053283958287</v>
      </c>
      <c r="Q75">
        <v>3.0584419062197101</v>
      </c>
      <c r="R75">
        <v>3.34092909284833</v>
      </c>
      <c r="S75">
        <v>4.2070649601525503</v>
      </c>
      <c r="T75">
        <v>4.9234158398051999</v>
      </c>
      <c r="U75">
        <v>5.5334138100049799</v>
      </c>
      <c r="V75">
        <v>6.0234167436310999</v>
      </c>
      <c r="W75">
        <v>6.3925894083852599</v>
      </c>
      <c r="X75">
        <v>6.8288590657485697</v>
      </c>
      <c r="Y75">
        <v>7.2347819505463304</v>
      </c>
      <c r="Z75">
        <v>8.0201786981262302</v>
      </c>
      <c r="AA75">
        <v>8.8732292598279106</v>
      </c>
      <c r="AB75">
        <v>10.834076226569399</v>
      </c>
      <c r="AC75">
        <v>12.8188665184679</v>
      </c>
      <c r="AD75">
        <v>20.0692394714949</v>
      </c>
      <c r="AE75">
        <v>24.7913643334809</v>
      </c>
      <c r="AF75">
        <v>27.689620321526899</v>
      </c>
      <c r="AG75">
        <v>29.980940857705399</v>
      </c>
      <c r="AH75">
        <v>33.628957016337999</v>
      </c>
      <c r="AI75">
        <v>36.535286916358501</v>
      </c>
      <c r="AJ75">
        <v>40.001222439430599</v>
      </c>
      <c r="AK75">
        <v>42.586823146537597</v>
      </c>
      <c r="AL75">
        <v>43.3151456887785</v>
      </c>
      <c r="AM75">
        <v>46.338964928563897</v>
      </c>
      <c r="AN75">
        <v>46.848456615223199</v>
      </c>
      <c r="AO75">
        <v>48.151418961433997</v>
      </c>
      <c r="AP75">
        <v>48.687916491594201</v>
      </c>
      <c r="AQ75">
        <v>50.5440810134291</v>
      </c>
      <c r="AR75">
        <v>50.971163115797999</v>
      </c>
      <c r="AS75">
        <v>53.261091598187903</v>
      </c>
      <c r="AT75">
        <v>57.846405413819198</v>
      </c>
      <c r="AU75">
        <v>67.699306447992797</v>
      </c>
      <c r="AV75">
        <v>77.317173120484597</v>
      </c>
      <c r="AW75">
        <v>81.058258695240497</v>
      </c>
      <c r="AX75">
        <v>82.725224560467197</v>
      </c>
      <c r="AY75">
        <v>87.166853329447903</v>
      </c>
      <c r="AZ75">
        <v>91.040247486835099</v>
      </c>
      <c r="BA75">
        <v>95.193054636520699</v>
      </c>
      <c r="BB75">
        <v>100</v>
      </c>
      <c r="BC75">
        <v>104.795882661831</v>
      </c>
      <c r="BD75">
        <v>109.254236951057</v>
      </c>
      <c r="BE75">
        <v>115.48077783219</v>
      </c>
      <c r="BF75">
        <v>122.34957375506799</v>
      </c>
      <c r="BG75">
        <v>130.67968936055601</v>
      </c>
      <c r="BH75">
        <v>140.126253232327</v>
      </c>
      <c r="BI75">
        <v>151.384262300215</v>
      </c>
      <c r="BJ75">
        <v>161.25598196436101</v>
      </c>
      <c r="BK75">
        <v>172.730435584882</v>
      </c>
    </row>
    <row r="76" spans="2:63" x14ac:dyDescent="0.35">
      <c r="B76" t="s">
        <v>354</v>
      </c>
      <c r="C76" s="54" t="s">
        <v>355</v>
      </c>
      <c r="D76" t="s">
        <v>211</v>
      </c>
      <c r="E76" t="s">
        <v>211</v>
      </c>
      <c r="F76" t="s">
        <v>211</v>
      </c>
      <c r="G76" t="s">
        <v>211</v>
      </c>
      <c r="H76" t="s">
        <v>211</v>
      </c>
      <c r="I76" t="s">
        <v>211</v>
      </c>
      <c r="J76" t="s">
        <v>211</v>
      </c>
      <c r="K76" t="s">
        <v>211</v>
      </c>
      <c r="L76" t="s">
        <v>211</v>
      </c>
      <c r="M76" t="s">
        <v>211</v>
      </c>
      <c r="N76" t="s">
        <v>211</v>
      </c>
      <c r="O76" t="s">
        <v>211</v>
      </c>
      <c r="P76" t="s">
        <v>211</v>
      </c>
      <c r="Q76" t="s">
        <v>211</v>
      </c>
      <c r="R76" t="s">
        <v>211</v>
      </c>
      <c r="S76" t="s">
        <v>211</v>
      </c>
      <c r="T76" t="s">
        <v>211</v>
      </c>
      <c r="U76" t="s">
        <v>211</v>
      </c>
      <c r="V76" t="s">
        <v>211</v>
      </c>
      <c r="W76" t="s">
        <v>211</v>
      </c>
      <c r="X76" t="s">
        <v>211</v>
      </c>
      <c r="Y76" t="s">
        <v>211</v>
      </c>
      <c r="Z76" t="s">
        <v>211</v>
      </c>
      <c r="AA76" t="s">
        <v>211</v>
      </c>
      <c r="AB76" t="s">
        <v>211</v>
      </c>
      <c r="AC76" t="s">
        <v>211</v>
      </c>
      <c r="AD76" t="s">
        <v>211</v>
      </c>
      <c r="AE76" t="s">
        <v>211</v>
      </c>
      <c r="AF76" t="s">
        <v>211</v>
      </c>
      <c r="AG76" t="s">
        <v>211</v>
      </c>
      <c r="AH76" t="s">
        <v>211</v>
      </c>
      <c r="AI76" t="s">
        <v>211</v>
      </c>
      <c r="AJ76" t="s">
        <v>211</v>
      </c>
      <c r="AK76" t="s">
        <v>211</v>
      </c>
      <c r="AL76">
        <v>10.901130863488801</v>
      </c>
      <c r="AM76">
        <v>28.639140556743602</v>
      </c>
      <c r="AN76">
        <v>39.910790300995799</v>
      </c>
      <c r="AO76">
        <v>42.739514510436898</v>
      </c>
      <c r="AP76">
        <v>44.263950853142703</v>
      </c>
      <c r="AQ76">
        <v>52.759387446346899</v>
      </c>
      <c r="AR76">
        <v>54.903508910893699</v>
      </c>
      <c r="AS76">
        <v>57.454350323354397</v>
      </c>
      <c r="AT76">
        <v>60.664805941200001</v>
      </c>
      <c r="AU76">
        <v>61.173015969059101</v>
      </c>
      <c r="AV76">
        <v>64.6331613976932</v>
      </c>
      <c r="AW76">
        <v>69.963516666666706</v>
      </c>
      <c r="AX76">
        <v>76.37285</v>
      </c>
      <c r="AY76">
        <v>83.433441666666695</v>
      </c>
      <c r="AZ76">
        <v>91.776358333333306</v>
      </c>
      <c r="BA76">
        <v>93.3618083333333</v>
      </c>
      <c r="BB76">
        <v>100</v>
      </c>
      <c r="BC76">
        <v>108.542933333333</v>
      </c>
      <c r="BD76">
        <v>107.51865833333299</v>
      </c>
      <c r="BE76">
        <v>106.96810000000001</v>
      </c>
      <c r="BF76">
        <v>110.25075</v>
      </c>
      <c r="BG76">
        <v>114.664725</v>
      </c>
      <c r="BH76">
        <v>117.112733333333</v>
      </c>
      <c r="BI76">
        <v>124.18085833333301</v>
      </c>
      <c r="BJ76">
        <v>127.428491666667</v>
      </c>
      <c r="BK76">
        <v>133.61246666666699</v>
      </c>
    </row>
    <row r="77" spans="2:63" x14ac:dyDescent="0.35">
      <c r="B77" t="s">
        <v>356</v>
      </c>
      <c r="C77" s="54" t="s">
        <v>357</v>
      </c>
      <c r="D77">
        <v>24.6460742608568</v>
      </c>
      <c r="E77">
        <v>25.211375300888999</v>
      </c>
      <c r="F77">
        <v>25.928205314231299</v>
      </c>
      <c r="G77">
        <v>26.697485018426601</v>
      </c>
      <c r="H77">
        <v>27.3210656767911</v>
      </c>
      <c r="I77">
        <v>28.206904617650999</v>
      </c>
      <c r="J77">
        <v>29.203471080745299</v>
      </c>
      <c r="K77">
        <v>29.727978710981098</v>
      </c>
      <c r="L77">
        <v>30.1650704876205</v>
      </c>
      <c r="M77">
        <v>30.7420269152339</v>
      </c>
      <c r="N77">
        <v>31.802701137188802</v>
      </c>
      <c r="O77">
        <v>33.469472489398697</v>
      </c>
      <c r="P77">
        <v>35.305251875650697</v>
      </c>
      <c r="Q77">
        <v>37.787926269331599</v>
      </c>
      <c r="R77">
        <v>40.427954202948897</v>
      </c>
      <c r="S77">
        <v>42.817379241651999</v>
      </c>
      <c r="T77">
        <v>44.6356768867455</v>
      </c>
      <c r="U77">
        <v>46.3024482389554</v>
      </c>
      <c r="V77">
        <v>47.561268517167498</v>
      </c>
      <c r="W77">
        <v>49.484466437442599</v>
      </c>
      <c r="X77">
        <v>52.176944061912899</v>
      </c>
      <c r="Y77">
        <v>55.487175097694902</v>
      </c>
      <c r="Z77">
        <v>58.3952840934829</v>
      </c>
      <c r="AA77">
        <v>60.318482907233403</v>
      </c>
      <c r="AB77">
        <v>61.769621994650002</v>
      </c>
      <c r="AC77">
        <v>63.0459249074963</v>
      </c>
      <c r="AD77">
        <v>62.964335407477101</v>
      </c>
      <c r="AE77">
        <v>63.121687160462599</v>
      </c>
      <c r="AF77">
        <v>63.925935707827797</v>
      </c>
      <c r="AG77">
        <v>65.703434582272095</v>
      </c>
      <c r="AH77">
        <v>67.475108890089899</v>
      </c>
      <c r="AI77">
        <v>70.205851388760195</v>
      </c>
      <c r="AJ77">
        <v>73.756146776219893</v>
      </c>
      <c r="AK77">
        <v>77.056420921300102</v>
      </c>
      <c r="AL77">
        <v>79.131594552623</v>
      </c>
      <c r="AM77">
        <v>80.481706581045501</v>
      </c>
      <c r="AN77">
        <v>81.648471187515597</v>
      </c>
      <c r="AO77">
        <v>83.231936673317406</v>
      </c>
      <c r="AP77">
        <v>83.990333846218107</v>
      </c>
      <c r="AQ77">
        <v>84.482041098263593</v>
      </c>
      <c r="AR77">
        <v>85.698809059734103</v>
      </c>
      <c r="AS77">
        <v>87.398950827487894</v>
      </c>
      <c r="AT77">
        <v>88.640720019720803</v>
      </c>
      <c r="AU77">
        <v>89.557466957713302</v>
      </c>
      <c r="AV77">
        <v>91.049255605374796</v>
      </c>
      <c r="AW77">
        <v>92.457705328035502</v>
      </c>
      <c r="AX77">
        <v>93.916159299172094</v>
      </c>
      <c r="AY77">
        <v>96.074673642446697</v>
      </c>
      <c r="AZ77">
        <v>98.599882829626097</v>
      </c>
      <c r="BA77">
        <v>98.908241766243805</v>
      </c>
      <c r="BB77">
        <v>100</v>
      </c>
      <c r="BC77">
        <v>102.075174524798</v>
      </c>
      <c r="BD77">
        <v>104.12534513840799</v>
      </c>
      <c r="BE77">
        <v>105.692141052259</v>
      </c>
      <c r="BF77">
        <v>106.65055521906299</v>
      </c>
      <c r="BG77">
        <v>107.199187580619</v>
      </c>
      <c r="BH77">
        <v>107.726338111313</v>
      </c>
      <c r="BI77">
        <v>109.35246347718</v>
      </c>
      <c r="BJ77">
        <v>111.246631485772</v>
      </c>
      <c r="BK77">
        <v>112.854887342124</v>
      </c>
    </row>
    <row r="78" spans="2:63" x14ac:dyDescent="0.35">
      <c r="B78" t="s">
        <v>358</v>
      </c>
      <c r="C78" s="54" t="s">
        <v>359</v>
      </c>
      <c r="D78" t="s">
        <v>211</v>
      </c>
      <c r="E78" t="s">
        <v>211</v>
      </c>
      <c r="F78" t="s">
        <v>211</v>
      </c>
      <c r="G78" t="s">
        <v>211</v>
      </c>
      <c r="H78">
        <v>1.3101092697804799E-3</v>
      </c>
      <c r="I78">
        <v>1.65656484746096E-3</v>
      </c>
      <c r="J78">
        <v>1.87585900458243E-3</v>
      </c>
      <c r="K78">
        <v>1.71786504445881E-3</v>
      </c>
      <c r="L78">
        <v>1.8534859690213499E-3</v>
      </c>
      <c r="M78">
        <v>1.9891068934331899E-3</v>
      </c>
      <c r="N78">
        <v>2.04938285990543E-3</v>
      </c>
      <c r="O78">
        <v>2.2452797510909002E-3</v>
      </c>
      <c r="P78">
        <v>2.4713146253617902E-3</v>
      </c>
      <c r="Q78">
        <v>2.9083153821348401E-3</v>
      </c>
      <c r="R78">
        <v>3.4357300887669301E-3</v>
      </c>
      <c r="S78">
        <v>4.4604215187949896E-3</v>
      </c>
      <c r="T78">
        <v>6.9618741273928999E-3</v>
      </c>
      <c r="U78">
        <v>1.5068991617971801E-2</v>
      </c>
      <c r="V78">
        <v>2.6083168741509601E-2</v>
      </c>
      <c r="W78">
        <v>4.0283181842865098E-2</v>
      </c>
      <c r="X78">
        <v>6.0453027123638099E-2</v>
      </c>
      <c r="Y78">
        <v>0.13088298244768301</v>
      </c>
      <c r="Z78">
        <v>0.16006408471619399</v>
      </c>
      <c r="AA78">
        <v>0.35674205181627999</v>
      </c>
      <c r="AB78">
        <v>0.49824490610695399</v>
      </c>
      <c r="AC78">
        <v>0.54959123929625397</v>
      </c>
      <c r="AD78">
        <v>0.68460061394937199</v>
      </c>
      <c r="AE78">
        <v>0.95717481308334496</v>
      </c>
      <c r="AF78">
        <v>1.25733782437138</v>
      </c>
      <c r="AG78">
        <v>1.5744848449622699</v>
      </c>
      <c r="AH78">
        <v>2.1611232001519398</v>
      </c>
      <c r="AI78">
        <v>2.5508048118963602</v>
      </c>
      <c r="AJ78">
        <v>2.8073167217147801</v>
      </c>
      <c r="AK78">
        <v>3.5080185532080601</v>
      </c>
      <c r="AL78">
        <v>4.3804717281667704</v>
      </c>
      <c r="AM78">
        <v>6.9851682770865002</v>
      </c>
      <c r="AN78">
        <v>10.2375338529984</v>
      </c>
      <c r="AO78">
        <v>13.0922915275747</v>
      </c>
      <c r="AP78">
        <v>15.0069300610532</v>
      </c>
      <c r="AQ78">
        <v>16.869090325991799</v>
      </c>
      <c r="AR78">
        <v>21.118957258271902</v>
      </c>
      <c r="AS78">
        <v>28.068236498679202</v>
      </c>
      <c r="AT78">
        <v>32.226893799983998</v>
      </c>
      <c r="AU78">
        <v>40.823401519418901</v>
      </c>
      <c r="AV78">
        <v>45.977182079248699</v>
      </c>
      <c r="AW78">
        <v>52.928097856096898</v>
      </c>
      <c r="AX78">
        <v>58.705289697498003</v>
      </c>
      <c r="AY78">
        <v>65.005968803713003</v>
      </c>
      <c r="AZ78">
        <v>75.746348132334006</v>
      </c>
      <c r="BA78">
        <v>90.328061302833603</v>
      </c>
      <c r="BB78">
        <v>100</v>
      </c>
      <c r="BC78">
        <v>108.726836831234</v>
      </c>
      <c r="BD78">
        <v>116.475091832939</v>
      </c>
      <c r="BE78">
        <v>130.06330003612601</v>
      </c>
      <c r="BF78">
        <v>150.209605812002</v>
      </c>
      <c r="BG78">
        <v>175.970507396014</v>
      </c>
      <c r="BH78">
        <v>206.685516654195</v>
      </c>
      <c r="BI78">
        <v>232.256486631321</v>
      </c>
      <c r="BJ78">
        <v>255.10354023343501</v>
      </c>
      <c r="BK78" t="s">
        <v>211</v>
      </c>
    </row>
    <row r="79" spans="2:63" x14ac:dyDescent="0.35">
      <c r="B79" t="s">
        <v>360</v>
      </c>
      <c r="C79" s="54" t="s">
        <v>361</v>
      </c>
      <c r="D79" t="s">
        <v>211</v>
      </c>
      <c r="E79" t="s">
        <v>211</v>
      </c>
      <c r="F79" t="s">
        <v>211</v>
      </c>
      <c r="G79" t="s">
        <v>211</v>
      </c>
      <c r="H79" t="s">
        <v>211</v>
      </c>
      <c r="I79" t="s">
        <v>211</v>
      </c>
      <c r="J79" t="s">
        <v>211</v>
      </c>
      <c r="K79" t="s">
        <v>211</v>
      </c>
      <c r="L79" t="s">
        <v>211</v>
      </c>
      <c r="M79" t="s">
        <v>211</v>
      </c>
      <c r="N79" t="s">
        <v>211</v>
      </c>
      <c r="O79" t="s">
        <v>211</v>
      </c>
      <c r="P79" t="s">
        <v>211</v>
      </c>
      <c r="Q79" t="s">
        <v>211</v>
      </c>
      <c r="R79" t="s">
        <v>211</v>
      </c>
      <c r="S79" t="s">
        <v>211</v>
      </c>
      <c r="T79" t="s">
        <v>211</v>
      </c>
      <c r="U79" t="s">
        <v>211</v>
      </c>
      <c r="V79" t="s">
        <v>211</v>
      </c>
      <c r="W79" t="s">
        <v>211</v>
      </c>
      <c r="X79" t="s">
        <v>211</v>
      </c>
      <c r="Y79" t="s">
        <v>211</v>
      </c>
      <c r="Z79" t="s">
        <v>211</v>
      </c>
      <c r="AA79" t="s">
        <v>211</v>
      </c>
      <c r="AB79" t="s">
        <v>211</v>
      </c>
      <c r="AC79" t="s">
        <v>211</v>
      </c>
      <c r="AD79" t="s">
        <v>211</v>
      </c>
      <c r="AE79" t="s">
        <v>211</v>
      </c>
      <c r="AF79" t="s">
        <v>211</v>
      </c>
      <c r="AG79" t="s">
        <v>211</v>
      </c>
      <c r="AH79" t="s">
        <v>211</v>
      </c>
      <c r="AI79" t="s">
        <v>211</v>
      </c>
      <c r="AJ79" t="s">
        <v>211</v>
      </c>
      <c r="AK79" t="s">
        <v>211</v>
      </c>
      <c r="AL79" t="s">
        <v>211</v>
      </c>
      <c r="AM79" t="s">
        <v>211</v>
      </c>
      <c r="AN79" t="s">
        <v>211</v>
      </c>
      <c r="AO79" t="s">
        <v>211</v>
      </c>
      <c r="AP79" t="s">
        <v>211</v>
      </c>
      <c r="AQ79" t="s">
        <v>211</v>
      </c>
      <c r="AR79" t="s">
        <v>211</v>
      </c>
      <c r="AS79" t="s">
        <v>211</v>
      </c>
      <c r="AT79" t="s">
        <v>211</v>
      </c>
      <c r="AU79" t="s">
        <v>211</v>
      </c>
      <c r="AV79" t="s">
        <v>211</v>
      </c>
      <c r="AW79" t="s">
        <v>211</v>
      </c>
      <c r="AX79" t="s">
        <v>211</v>
      </c>
      <c r="AY79" t="s">
        <v>211</v>
      </c>
      <c r="AZ79" t="s">
        <v>211</v>
      </c>
      <c r="BA79" t="s">
        <v>211</v>
      </c>
      <c r="BB79" t="s">
        <v>211</v>
      </c>
      <c r="BC79" t="s">
        <v>211</v>
      </c>
      <c r="BD79" t="s">
        <v>211</v>
      </c>
      <c r="BE79" t="s">
        <v>211</v>
      </c>
      <c r="BF79" t="s">
        <v>211</v>
      </c>
      <c r="BG79" t="s">
        <v>211</v>
      </c>
      <c r="BH79" t="s">
        <v>211</v>
      </c>
      <c r="BI79" t="s">
        <v>211</v>
      </c>
      <c r="BJ79" t="s">
        <v>211</v>
      </c>
      <c r="BK79" t="s">
        <v>211</v>
      </c>
    </row>
    <row r="80" spans="2:63" x14ac:dyDescent="0.35">
      <c r="B80" t="s">
        <v>362</v>
      </c>
      <c r="C80" s="54" t="s">
        <v>363</v>
      </c>
      <c r="D80">
        <v>1.12134996312937</v>
      </c>
      <c r="E80">
        <v>1.14493825105101</v>
      </c>
      <c r="F80">
        <v>1.1394947999921701</v>
      </c>
      <c r="G80">
        <v>1.1757844737177601</v>
      </c>
      <c r="H80">
        <v>1.1830424084628799</v>
      </c>
      <c r="I80">
        <v>1.22114656587475</v>
      </c>
      <c r="J80">
        <v>1.2810243683567399</v>
      </c>
      <c r="K80">
        <v>1.3046122583652899</v>
      </c>
      <c r="L80">
        <v>1.3064264237211001</v>
      </c>
      <c r="M80">
        <v>1.3409015341777899</v>
      </c>
      <c r="N80">
        <v>1.37900569158966</v>
      </c>
      <c r="O80">
        <v>1.42436778374665</v>
      </c>
      <c r="P80">
        <v>1.4860602290801599</v>
      </c>
      <c r="Q80">
        <v>1.7146851735513899</v>
      </c>
      <c r="R80">
        <v>2.1701198625639999</v>
      </c>
      <c r="S80">
        <v>2.4658804646797199</v>
      </c>
      <c r="T80">
        <v>2.7870439975685901</v>
      </c>
      <c r="U80">
        <v>3.1317950225529199</v>
      </c>
      <c r="V80">
        <v>3.5255379824755901</v>
      </c>
      <c r="W80">
        <v>4.1987104750939004</v>
      </c>
      <c r="X80">
        <v>5.2347797049681404</v>
      </c>
      <c r="Y80">
        <v>6.5176183182632998</v>
      </c>
      <c r="Z80">
        <v>7.8857371077352898</v>
      </c>
      <c r="AA80">
        <v>9.4770381068632208</v>
      </c>
      <c r="AB80">
        <v>11.226201017097701</v>
      </c>
      <c r="AC80">
        <v>13.394502655592399</v>
      </c>
      <c r="AD80">
        <v>16.477307255276699</v>
      </c>
      <c r="AE80">
        <v>19.179073464146999</v>
      </c>
      <c r="AF80">
        <v>21.773778768917399</v>
      </c>
      <c r="AG80">
        <v>24.747111907008001</v>
      </c>
      <c r="AH80">
        <v>29.803812930551899</v>
      </c>
      <c r="AI80">
        <v>35.602395850626003</v>
      </c>
      <c r="AJ80">
        <v>41.2550115164006</v>
      </c>
      <c r="AK80">
        <v>47.20038298339</v>
      </c>
      <c r="AL80">
        <v>52.332989907809903</v>
      </c>
      <c r="AM80">
        <v>57.008686761065398</v>
      </c>
      <c r="AN80">
        <v>61.6802914761127</v>
      </c>
      <c r="AO80">
        <v>65.094916596620706</v>
      </c>
      <c r="AP80">
        <v>68.197484743614197</v>
      </c>
      <c r="AQ80">
        <v>69.995605447844</v>
      </c>
      <c r="AR80">
        <v>72.201293408537893</v>
      </c>
      <c r="AS80">
        <v>74.637341214771396</v>
      </c>
      <c r="AT80">
        <v>77.3461982348894</v>
      </c>
      <c r="AU80">
        <v>80.077023240830201</v>
      </c>
      <c r="AV80">
        <v>82.3983351953013</v>
      </c>
      <c r="AW80">
        <v>85.319416774010406</v>
      </c>
      <c r="AX80">
        <v>88.046177495659194</v>
      </c>
      <c r="AY80">
        <v>90.595115632747905</v>
      </c>
      <c r="AZ80">
        <v>94.357347282150101</v>
      </c>
      <c r="BA80">
        <v>95.499150933050501</v>
      </c>
      <c r="BB80">
        <v>100</v>
      </c>
      <c r="BC80">
        <v>103.329864061747</v>
      </c>
      <c r="BD80">
        <v>104.881390862228</v>
      </c>
      <c r="BE80">
        <v>103.91420739134701</v>
      </c>
      <c r="BF80">
        <v>102.551673391663</v>
      </c>
      <c r="BG80">
        <v>100.77133860668999</v>
      </c>
      <c r="BH80">
        <v>99.939318253912802</v>
      </c>
      <c r="BI80">
        <v>101.059873345855</v>
      </c>
      <c r="BJ80">
        <v>101.692133369644</v>
      </c>
      <c r="BK80">
        <v>101.94939214000701</v>
      </c>
    </row>
    <row r="81" spans="2:63" x14ac:dyDescent="0.35">
      <c r="B81" t="s">
        <v>364</v>
      </c>
      <c r="C81" s="54" t="s">
        <v>365</v>
      </c>
      <c r="D81" t="s">
        <v>211</v>
      </c>
      <c r="E81" t="s">
        <v>211</v>
      </c>
      <c r="F81" t="s">
        <v>211</v>
      </c>
      <c r="G81" t="s">
        <v>211</v>
      </c>
      <c r="H81" t="s">
        <v>211</v>
      </c>
      <c r="I81" t="s">
        <v>211</v>
      </c>
      <c r="J81" t="s">
        <v>211</v>
      </c>
      <c r="K81" t="s">
        <v>211</v>
      </c>
      <c r="L81" t="s">
        <v>211</v>
      </c>
      <c r="M81" t="s">
        <v>211</v>
      </c>
      <c r="N81" t="s">
        <v>211</v>
      </c>
      <c r="O81" t="s">
        <v>211</v>
      </c>
      <c r="P81" t="s">
        <v>211</v>
      </c>
      <c r="Q81" t="s">
        <v>211</v>
      </c>
      <c r="R81" t="s">
        <v>211</v>
      </c>
      <c r="S81" t="s">
        <v>211</v>
      </c>
      <c r="T81" t="s">
        <v>211</v>
      </c>
      <c r="U81" t="s">
        <v>211</v>
      </c>
      <c r="V81" t="s">
        <v>211</v>
      </c>
      <c r="W81" t="s">
        <v>211</v>
      </c>
      <c r="X81" t="s">
        <v>211</v>
      </c>
      <c r="Y81" t="s">
        <v>211</v>
      </c>
      <c r="Z81" t="s">
        <v>211</v>
      </c>
      <c r="AA81" t="s">
        <v>211</v>
      </c>
      <c r="AB81" t="s">
        <v>211</v>
      </c>
      <c r="AC81" t="s">
        <v>211</v>
      </c>
      <c r="AD81" t="s">
        <v>211</v>
      </c>
      <c r="AE81" t="s">
        <v>211</v>
      </c>
      <c r="AF81" t="s">
        <v>211</v>
      </c>
      <c r="AG81" t="s">
        <v>211</v>
      </c>
      <c r="AH81" t="s">
        <v>211</v>
      </c>
      <c r="AI81" t="s">
        <v>211</v>
      </c>
      <c r="AJ81" t="s">
        <v>211</v>
      </c>
      <c r="AK81" t="s">
        <v>211</v>
      </c>
      <c r="AL81" t="s">
        <v>211</v>
      </c>
      <c r="AM81" t="s">
        <v>211</v>
      </c>
      <c r="AN81" t="s">
        <v>211</v>
      </c>
      <c r="AO81" t="s">
        <v>211</v>
      </c>
      <c r="AP81" t="s">
        <v>211</v>
      </c>
      <c r="AQ81" t="s">
        <v>211</v>
      </c>
      <c r="AR81" t="s">
        <v>211</v>
      </c>
      <c r="AS81" t="s">
        <v>211</v>
      </c>
      <c r="AT81" t="s">
        <v>211</v>
      </c>
      <c r="AU81" t="s">
        <v>211</v>
      </c>
      <c r="AV81" t="s">
        <v>211</v>
      </c>
      <c r="AW81" t="s">
        <v>211</v>
      </c>
      <c r="AX81" t="s">
        <v>211</v>
      </c>
      <c r="AY81" t="s">
        <v>211</v>
      </c>
      <c r="AZ81" t="s">
        <v>211</v>
      </c>
      <c r="BA81" t="s">
        <v>211</v>
      </c>
      <c r="BB81" t="s">
        <v>211</v>
      </c>
      <c r="BC81" t="s">
        <v>211</v>
      </c>
      <c r="BD81" t="s">
        <v>211</v>
      </c>
      <c r="BE81" t="s">
        <v>211</v>
      </c>
      <c r="BF81" t="s">
        <v>211</v>
      </c>
      <c r="BG81" t="s">
        <v>211</v>
      </c>
      <c r="BH81" t="s">
        <v>211</v>
      </c>
      <c r="BI81" t="s">
        <v>211</v>
      </c>
      <c r="BJ81" t="s">
        <v>211</v>
      </c>
      <c r="BK81" t="s">
        <v>211</v>
      </c>
    </row>
    <row r="82" spans="2:63" x14ac:dyDescent="0.35">
      <c r="B82" t="s">
        <v>366</v>
      </c>
      <c r="C82" s="54" t="s">
        <v>367</v>
      </c>
      <c r="D82" t="s">
        <v>211</v>
      </c>
      <c r="E82" t="s">
        <v>211</v>
      </c>
      <c r="F82" t="s">
        <v>211</v>
      </c>
      <c r="G82" t="s">
        <v>211</v>
      </c>
      <c r="H82" t="s">
        <v>211</v>
      </c>
      <c r="I82" t="s">
        <v>211</v>
      </c>
      <c r="J82" t="s">
        <v>211</v>
      </c>
      <c r="K82" t="s">
        <v>211</v>
      </c>
      <c r="L82" t="s">
        <v>211</v>
      </c>
      <c r="M82" t="s">
        <v>211</v>
      </c>
      <c r="N82" t="s">
        <v>211</v>
      </c>
      <c r="O82" t="s">
        <v>211</v>
      </c>
      <c r="P82" t="s">
        <v>211</v>
      </c>
      <c r="Q82" t="s">
        <v>211</v>
      </c>
      <c r="R82" t="s">
        <v>211</v>
      </c>
      <c r="S82" t="s">
        <v>211</v>
      </c>
      <c r="T82">
        <v>17.307958352648701</v>
      </c>
      <c r="U82">
        <v>20.502468063727601</v>
      </c>
      <c r="V82">
        <v>24.220667891376799</v>
      </c>
      <c r="W82">
        <v>29.278641600585001</v>
      </c>
      <c r="X82">
        <v>35.667661022742699</v>
      </c>
      <c r="Y82">
        <v>42.368712472690198</v>
      </c>
      <c r="Z82">
        <v>45.678870417845097</v>
      </c>
      <c r="AA82">
        <v>48.463156204277098</v>
      </c>
      <c r="AB82">
        <v>51.205983189814098</v>
      </c>
      <c r="AC82">
        <v>52.4868419332591</v>
      </c>
      <c r="AD82">
        <v>52.779235581677597</v>
      </c>
      <c r="AE82">
        <v>52.318824687526003</v>
      </c>
      <c r="AF82">
        <v>54.411577675027097</v>
      </c>
      <c r="AG82">
        <v>57.454789311018303</v>
      </c>
      <c r="AH82">
        <v>59.019994149586502</v>
      </c>
      <c r="AI82">
        <v>60.580839086098003</v>
      </c>
      <c r="AJ82">
        <v>62.869787666177302</v>
      </c>
      <c r="AK82">
        <v>64.635547999381302</v>
      </c>
      <c r="AL82">
        <v>67.072733249408401</v>
      </c>
      <c r="AM82">
        <v>68.326205090880094</v>
      </c>
      <c r="AN82">
        <v>69.714833896128496</v>
      </c>
      <c r="AO82">
        <v>70.582454405529703</v>
      </c>
      <c r="AP82">
        <v>71.554864153599496</v>
      </c>
      <c r="AQ82">
        <v>71.968041716040204</v>
      </c>
      <c r="AR82">
        <v>73.538253535299305</v>
      </c>
      <c r="AS82">
        <v>75.848084969423894</v>
      </c>
      <c r="AT82">
        <v>76.657547473447096</v>
      </c>
      <c r="AU82">
        <v>78.309462504023202</v>
      </c>
      <c r="AV82">
        <v>80.120695204377199</v>
      </c>
      <c r="AW82">
        <v>82.905535886707497</v>
      </c>
      <c r="AX82">
        <v>86.430640489217893</v>
      </c>
      <c r="AY82">
        <v>89.7658513035082</v>
      </c>
      <c r="AZ82">
        <v>96.976987447698704</v>
      </c>
      <c r="BA82">
        <v>96.677663340843296</v>
      </c>
      <c r="BB82">
        <v>100</v>
      </c>
      <c r="BC82">
        <v>103.033472803347</v>
      </c>
      <c r="BD82">
        <v>105.51738010942999</v>
      </c>
      <c r="BE82">
        <v>105.47095268747999</v>
      </c>
      <c r="BF82">
        <v>104.433537174123</v>
      </c>
      <c r="BG82">
        <v>103.895236562601</v>
      </c>
      <c r="BH82">
        <v>105.609913099453</v>
      </c>
      <c r="BI82">
        <v>106.569335074026</v>
      </c>
      <c r="BJ82">
        <v>107.426261562601</v>
      </c>
      <c r="BK82" t="s">
        <v>211</v>
      </c>
    </row>
    <row r="83" spans="2:63" x14ac:dyDescent="0.35">
      <c r="B83" t="s">
        <v>368</v>
      </c>
      <c r="C83" s="54" t="s">
        <v>369</v>
      </c>
      <c r="D83" t="s">
        <v>211</v>
      </c>
      <c r="E83" t="s">
        <v>211</v>
      </c>
      <c r="F83" t="s">
        <v>211</v>
      </c>
      <c r="G83" t="s">
        <v>211</v>
      </c>
      <c r="H83" t="s">
        <v>211</v>
      </c>
      <c r="I83" t="s">
        <v>211</v>
      </c>
      <c r="J83" t="s">
        <v>211</v>
      </c>
      <c r="K83" t="s">
        <v>211</v>
      </c>
      <c r="L83" t="s">
        <v>211</v>
      </c>
      <c r="M83" t="s">
        <v>211</v>
      </c>
      <c r="N83" t="s">
        <v>211</v>
      </c>
      <c r="O83" t="s">
        <v>211</v>
      </c>
      <c r="P83" t="s">
        <v>211</v>
      </c>
      <c r="Q83" t="s">
        <v>211</v>
      </c>
      <c r="R83" t="s">
        <v>211</v>
      </c>
      <c r="S83" t="s">
        <v>211</v>
      </c>
      <c r="T83" t="s">
        <v>211</v>
      </c>
      <c r="U83" t="s">
        <v>211</v>
      </c>
      <c r="V83" t="s">
        <v>211</v>
      </c>
      <c r="W83" t="s">
        <v>211</v>
      </c>
      <c r="X83" t="s">
        <v>211</v>
      </c>
      <c r="Y83" t="s">
        <v>211</v>
      </c>
      <c r="Z83" t="s">
        <v>211</v>
      </c>
      <c r="AA83" t="s">
        <v>211</v>
      </c>
      <c r="AB83" t="s">
        <v>211</v>
      </c>
      <c r="AC83" t="s">
        <v>211</v>
      </c>
      <c r="AD83" t="s">
        <v>211</v>
      </c>
      <c r="AE83" t="s">
        <v>211</v>
      </c>
      <c r="AF83" t="s">
        <v>211</v>
      </c>
      <c r="AG83" t="s">
        <v>211</v>
      </c>
      <c r="AH83" t="s">
        <v>211</v>
      </c>
      <c r="AI83" t="s">
        <v>211</v>
      </c>
      <c r="AJ83" t="s">
        <v>211</v>
      </c>
      <c r="AK83" t="s">
        <v>211</v>
      </c>
      <c r="AL83" t="s">
        <v>211</v>
      </c>
      <c r="AM83" t="s">
        <v>211</v>
      </c>
      <c r="AN83" t="s">
        <v>211</v>
      </c>
      <c r="AO83" t="s">
        <v>211</v>
      </c>
      <c r="AP83" t="s">
        <v>211</v>
      </c>
      <c r="AQ83" t="s">
        <v>211</v>
      </c>
      <c r="AR83" t="s">
        <v>211</v>
      </c>
      <c r="AS83" t="s">
        <v>211</v>
      </c>
      <c r="AT83" t="s">
        <v>211</v>
      </c>
      <c r="AU83" t="s">
        <v>211</v>
      </c>
      <c r="AV83" t="s">
        <v>211</v>
      </c>
      <c r="AW83" t="s">
        <v>211</v>
      </c>
      <c r="AX83" t="s">
        <v>211</v>
      </c>
      <c r="AY83" t="s">
        <v>211</v>
      </c>
      <c r="AZ83" t="s">
        <v>211</v>
      </c>
      <c r="BA83" t="s">
        <v>211</v>
      </c>
      <c r="BB83" t="s">
        <v>211</v>
      </c>
      <c r="BC83" t="s">
        <v>211</v>
      </c>
      <c r="BD83" t="s">
        <v>211</v>
      </c>
      <c r="BE83" t="s">
        <v>211</v>
      </c>
      <c r="BF83" t="s">
        <v>211</v>
      </c>
      <c r="BG83" t="s">
        <v>211</v>
      </c>
      <c r="BH83" t="s">
        <v>211</v>
      </c>
      <c r="BI83" t="s">
        <v>211</v>
      </c>
      <c r="BJ83" t="s">
        <v>211</v>
      </c>
      <c r="BK83" t="s">
        <v>211</v>
      </c>
    </row>
    <row r="84" spans="2:63" x14ac:dyDescent="0.35">
      <c r="B84" t="s">
        <v>370</v>
      </c>
      <c r="C84" s="54" t="s">
        <v>371</v>
      </c>
      <c r="D84">
        <v>1.75525896442981</v>
      </c>
      <c r="E84">
        <v>1.7455464955211399</v>
      </c>
      <c r="F84">
        <v>1.7813747141663201</v>
      </c>
      <c r="G84">
        <v>1.7840726221921801</v>
      </c>
      <c r="H84">
        <v>1.78061929991463</v>
      </c>
      <c r="I84">
        <v>1.7663743455152501</v>
      </c>
      <c r="J84">
        <v>1.7784609734883201</v>
      </c>
      <c r="K84">
        <v>1.7870942791892199</v>
      </c>
      <c r="L84">
        <v>1.8215195856522299</v>
      </c>
      <c r="M84">
        <v>1.8597219633618201</v>
      </c>
      <c r="N84">
        <v>1.9033201571274501</v>
      </c>
      <c r="O84">
        <v>1.8946868514297801</v>
      </c>
      <c r="P84">
        <v>1.9047230693031401</v>
      </c>
      <c r="Q84">
        <v>2.16749931144532</v>
      </c>
      <c r="R84">
        <v>2.5250260836032998</v>
      </c>
      <c r="S84">
        <v>2.8573004365998198</v>
      </c>
      <c r="T84">
        <v>3.1637459084037198</v>
      </c>
      <c r="U84">
        <v>3.55366429395067</v>
      </c>
      <c r="V84">
        <v>3.8481911466229999</v>
      </c>
      <c r="W84">
        <v>4.2847063178291096</v>
      </c>
      <c r="X84">
        <v>4.7484762126885602</v>
      </c>
      <c r="Y84">
        <v>5.2913727246914704</v>
      </c>
      <c r="Z84">
        <v>5.3076376404489896</v>
      </c>
      <c r="AA84">
        <v>5.5485342303879603</v>
      </c>
      <c r="AB84">
        <v>5.7375589268499398</v>
      </c>
      <c r="AC84">
        <v>6.8097245890598801</v>
      </c>
      <c r="AD84">
        <v>9.3246322370032804</v>
      </c>
      <c r="AE84">
        <v>10.4737265547256</v>
      </c>
      <c r="AF84">
        <v>11.6083143259733</v>
      </c>
      <c r="AG84">
        <v>12.930168424439699</v>
      </c>
      <c r="AH84">
        <v>18.260225273094399</v>
      </c>
      <c r="AI84">
        <v>24.316488630118499</v>
      </c>
      <c r="AJ84">
        <v>26.7593031379926</v>
      </c>
      <c r="AK84">
        <v>29.922169861792199</v>
      </c>
      <c r="AL84">
        <v>33.170317495170501</v>
      </c>
      <c r="AM84">
        <v>35.960409933802403</v>
      </c>
      <c r="AN84">
        <v>39.936522444819403</v>
      </c>
      <c r="AO84">
        <v>43.623822803294999</v>
      </c>
      <c r="AP84">
        <v>46.508867182488501</v>
      </c>
      <c r="AQ84">
        <v>48.933658405348602</v>
      </c>
      <c r="AR84">
        <v>51.858705685426798</v>
      </c>
      <c r="AS84">
        <v>55.637065466542303</v>
      </c>
      <c r="AT84">
        <v>60.161822445797903</v>
      </c>
      <c r="AU84">
        <v>63.532976181538302</v>
      </c>
      <c r="AV84">
        <v>68.347900592259904</v>
      </c>
      <c r="AW84">
        <v>74.573471541950596</v>
      </c>
      <c r="AX84">
        <v>79.466127258514007</v>
      </c>
      <c r="AY84">
        <v>84.887002530684001</v>
      </c>
      <c r="AZ84">
        <v>94.526567765357498</v>
      </c>
      <c r="BA84">
        <v>96.283913594587105</v>
      </c>
      <c r="BB84">
        <v>100</v>
      </c>
      <c r="BC84">
        <v>106.21412393067099</v>
      </c>
      <c r="BD84">
        <v>110.230937685245</v>
      </c>
      <c r="BE84">
        <v>115.018676610491</v>
      </c>
      <c r="BF84">
        <v>118.950430995715</v>
      </c>
      <c r="BG84">
        <v>121.79182412162299</v>
      </c>
      <c r="BH84">
        <v>127.209662777719</v>
      </c>
      <c r="BI84">
        <v>132.83810080477301</v>
      </c>
      <c r="BJ84">
        <v>137.82200285377499</v>
      </c>
      <c r="BK84">
        <v>142.921394880398</v>
      </c>
    </row>
    <row r="85" spans="2:63" x14ac:dyDescent="0.35">
      <c r="B85" t="s">
        <v>372</v>
      </c>
      <c r="C85" s="54" t="s">
        <v>373</v>
      </c>
      <c r="D85" t="s">
        <v>211</v>
      </c>
      <c r="E85" t="s">
        <v>211</v>
      </c>
      <c r="F85" t="s">
        <v>211</v>
      </c>
      <c r="G85" t="s">
        <v>211</v>
      </c>
      <c r="H85" t="s">
        <v>211</v>
      </c>
      <c r="I85" t="s">
        <v>211</v>
      </c>
      <c r="J85" t="s">
        <v>211</v>
      </c>
      <c r="K85" t="s">
        <v>211</v>
      </c>
      <c r="L85" t="s">
        <v>211</v>
      </c>
      <c r="M85" t="s">
        <v>211</v>
      </c>
      <c r="N85" t="s">
        <v>211</v>
      </c>
      <c r="O85" t="s">
        <v>211</v>
      </c>
      <c r="P85" t="s">
        <v>211</v>
      </c>
      <c r="Q85" t="s">
        <v>211</v>
      </c>
      <c r="R85" t="s">
        <v>211</v>
      </c>
      <c r="S85" t="s">
        <v>211</v>
      </c>
      <c r="T85" t="s">
        <v>211</v>
      </c>
      <c r="U85" t="s">
        <v>211</v>
      </c>
      <c r="V85" t="s">
        <v>211</v>
      </c>
      <c r="W85" t="s">
        <v>211</v>
      </c>
      <c r="X85" t="s">
        <v>211</v>
      </c>
      <c r="Y85" t="s">
        <v>211</v>
      </c>
      <c r="Z85" t="s">
        <v>211</v>
      </c>
      <c r="AA85" t="s">
        <v>211</v>
      </c>
      <c r="AB85" t="s">
        <v>211</v>
      </c>
      <c r="AC85" t="s">
        <v>211</v>
      </c>
      <c r="AD85" t="s">
        <v>211</v>
      </c>
      <c r="AE85" t="s">
        <v>211</v>
      </c>
      <c r="AF85" t="s">
        <v>211</v>
      </c>
      <c r="AG85" t="s">
        <v>211</v>
      </c>
      <c r="AH85" t="s">
        <v>211</v>
      </c>
      <c r="AI85" t="s">
        <v>211</v>
      </c>
      <c r="AJ85" t="s">
        <v>211</v>
      </c>
      <c r="AK85" t="s">
        <v>211</v>
      </c>
      <c r="AL85" t="s">
        <v>211</v>
      </c>
      <c r="AM85" t="s">
        <v>211</v>
      </c>
      <c r="AN85" t="s">
        <v>211</v>
      </c>
      <c r="AO85" t="s">
        <v>211</v>
      </c>
      <c r="AP85" t="s">
        <v>211</v>
      </c>
      <c r="AQ85" t="s">
        <v>211</v>
      </c>
      <c r="AR85" t="s">
        <v>211</v>
      </c>
      <c r="AS85" t="s">
        <v>211</v>
      </c>
      <c r="AT85" t="s">
        <v>211</v>
      </c>
      <c r="AU85" t="s">
        <v>211</v>
      </c>
      <c r="AV85">
        <v>32.148091843630297</v>
      </c>
      <c r="AW85">
        <v>42.234009973921303</v>
      </c>
      <c r="AX85">
        <v>56.887214019480702</v>
      </c>
      <c r="AY85">
        <v>67.226786927781504</v>
      </c>
      <c r="AZ85">
        <v>82.733057391734107</v>
      </c>
      <c r="BA85">
        <v>86.608595374889305</v>
      </c>
      <c r="BB85">
        <v>100</v>
      </c>
      <c r="BC85">
        <v>121.350466423673</v>
      </c>
      <c r="BD85">
        <v>139.826197977801</v>
      </c>
      <c r="BE85">
        <v>156.448590432652</v>
      </c>
      <c r="BF85">
        <v>166.07153888923199</v>
      </c>
      <c r="BG85">
        <v>185.63868124626799</v>
      </c>
      <c r="BH85">
        <v>200.809291406684</v>
      </c>
      <c r="BI85">
        <v>218.710487840036</v>
      </c>
      <c r="BJ85">
        <v>240.200984328988</v>
      </c>
      <c r="BK85">
        <v>262.94988960688602</v>
      </c>
    </row>
    <row r="86" spans="2:63" x14ac:dyDescent="0.35">
      <c r="B86" t="s">
        <v>374</v>
      </c>
      <c r="C86" s="54" t="s">
        <v>375</v>
      </c>
      <c r="D86" t="s">
        <v>211</v>
      </c>
      <c r="E86" t="s">
        <v>211</v>
      </c>
      <c r="F86" t="s">
        <v>211</v>
      </c>
      <c r="G86" t="s">
        <v>211</v>
      </c>
      <c r="H86" t="s">
        <v>211</v>
      </c>
      <c r="I86" t="s">
        <v>211</v>
      </c>
      <c r="J86" t="s">
        <v>211</v>
      </c>
      <c r="K86" t="s">
        <v>211</v>
      </c>
      <c r="L86" t="s">
        <v>211</v>
      </c>
      <c r="M86" t="s">
        <v>211</v>
      </c>
      <c r="N86" t="s">
        <v>211</v>
      </c>
      <c r="O86" t="s">
        <v>211</v>
      </c>
      <c r="P86" t="s">
        <v>211</v>
      </c>
      <c r="Q86" t="s">
        <v>211</v>
      </c>
      <c r="R86" t="s">
        <v>211</v>
      </c>
      <c r="S86" t="s">
        <v>211</v>
      </c>
      <c r="T86" t="s">
        <v>211</v>
      </c>
      <c r="U86" t="s">
        <v>211</v>
      </c>
      <c r="V86" t="s">
        <v>211</v>
      </c>
      <c r="W86" t="s">
        <v>211</v>
      </c>
      <c r="X86" t="s">
        <v>211</v>
      </c>
      <c r="Y86" t="s">
        <v>211</v>
      </c>
      <c r="Z86" t="s">
        <v>211</v>
      </c>
      <c r="AA86" t="s">
        <v>211</v>
      </c>
      <c r="AB86" t="s">
        <v>211</v>
      </c>
      <c r="AC86" t="s">
        <v>211</v>
      </c>
      <c r="AD86" t="s">
        <v>211</v>
      </c>
      <c r="AE86">
        <v>1.18856332006423</v>
      </c>
      <c r="AF86">
        <v>1.90505047712512</v>
      </c>
      <c r="AG86">
        <v>3.44410533591698</v>
      </c>
      <c r="AH86">
        <v>4.5807282153802298</v>
      </c>
      <c r="AI86">
        <v>7.2190116746780104</v>
      </c>
      <c r="AJ86">
        <v>12.242262510014699</v>
      </c>
      <c r="AK86">
        <v>18.1317904888996</v>
      </c>
      <c r="AL86">
        <v>20.883534009018401</v>
      </c>
      <c r="AM86">
        <v>30.357413609131498</v>
      </c>
      <c r="AN86">
        <v>45.758960514390701</v>
      </c>
      <c r="AO86">
        <v>68.227032746169797</v>
      </c>
      <c r="AP86">
        <v>73.694580123614301</v>
      </c>
      <c r="AQ86">
        <v>72.157086316316096</v>
      </c>
      <c r="AR86" t="s">
        <v>211</v>
      </c>
      <c r="AS86" t="s">
        <v>211</v>
      </c>
      <c r="AT86" t="s">
        <v>211</v>
      </c>
      <c r="AU86" t="s">
        <v>211</v>
      </c>
      <c r="AV86" t="s">
        <v>211</v>
      </c>
      <c r="AW86" t="s">
        <v>211</v>
      </c>
      <c r="AX86" t="s">
        <v>211</v>
      </c>
      <c r="AY86" t="s">
        <v>211</v>
      </c>
      <c r="AZ86" t="s">
        <v>211</v>
      </c>
      <c r="BA86" t="s">
        <v>211</v>
      </c>
      <c r="BB86">
        <v>99.4166666666667</v>
      </c>
      <c r="BC86">
        <v>104.433333333333</v>
      </c>
      <c r="BD86">
        <v>106.658333333333</v>
      </c>
      <c r="BE86">
        <v>107.945833333333</v>
      </c>
      <c r="BF86">
        <v>106.316666666667</v>
      </c>
      <c r="BG86" t="s">
        <v>211</v>
      </c>
      <c r="BH86" t="s">
        <v>211</v>
      </c>
      <c r="BI86">
        <v>104.023333333333</v>
      </c>
      <c r="BJ86">
        <v>104.42</v>
      </c>
      <c r="BK86">
        <v>104.67749999999999</v>
      </c>
    </row>
    <row r="87" spans="2:63" x14ac:dyDescent="0.35">
      <c r="B87" t="s">
        <v>376</v>
      </c>
      <c r="C87" s="54" t="s">
        <v>377</v>
      </c>
      <c r="D87" t="s">
        <v>211</v>
      </c>
      <c r="E87" t="s">
        <v>211</v>
      </c>
      <c r="F87" t="s">
        <v>211</v>
      </c>
      <c r="G87" t="s">
        <v>211</v>
      </c>
      <c r="H87" t="s">
        <v>211</v>
      </c>
      <c r="I87" t="s">
        <v>211</v>
      </c>
      <c r="J87" t="s">
        <v>211</v>
      </c>
      <c r="K87" t="s">
        <v>211</v>
      </c>
      <c r="L87" t="s">
        <v>211</v>
      </c>
      <c r="M87" t="s">
        <v>211</v>
      </c>
      <c r="N87" t="s">
        <v>211</v>
      </c>
      <c r="O87" t="s">
        <v>211</v>
      </c>
      <c r="P87" t="s">
        <v>211</v>
      </c>
      <c r="Q87" t="s">
        <v>211</v>
      </c>
      <c r="R87" t="s">
        <v>211</v>
      </c>
      <c r="S87" t="s">
        <v>211</v>
      </c>
      <c r="T87" t="s">
        <v>211</v>
      </c>
      <c r="U87" t="s">
        <v>211</v>
      </c>
      <c r="V87" t="s">
        <v>211</v>
      </c>
      <c r="W87" t="s">
        <v>211</v>
      </c>
      <c r="X87" t="s">
        <v>211</v>
      </c>
      <c r="Y87" t="s">
        <v>211</v>
      </c>
      <c r="Z87" t="s">
        <v>211</v>
      </c>
      <c r="AA87" t="s">
        <v>211</v>
      </c>
      <c r="AB87" t="s">
        <v>211</v>
      </c>
      <c r="AC87" t="s">
        <v>211</v>
      </c>
      <c r="AD87" t="s">
        <v>211</v>
      </c>
      <c r="AE87" t="s">
        <v>211</v>
      </c>
      <c r="AF87" t="s">
        <v>211</v>
      </c>
      <c r="AG87" t="s">
        <v>211</v>
      </c>
      <c r="AH87" t="s">
        <v>211</v>
      </c>
      <c r="AI87" t="s">
        <v>211</v>
      </c>
      <c r="AJ87" t="s">
        <v>211</v>
      </c>
      <c r="AK87" t="s">
        <v>211</v>
      </c>
      <c r="AL87">
        <v>37.986799335962601</v>
      </c>
      <c r="AM87">
        <v>42.625187465406498</v>
      </c>
      <c r="AN87">
        <v>45.649321743926301</v>
      </c>
      <c r="AO87">
        <v>47.272461395864603</v>
      </c>
      <c r="AP87">
        <v>49.440596843344103</v>
      </c>
      <c r="AQ87">
        <v>53.167537505330202</v>
      </c>
      <c r="AR87">
        <v>56.436566586471599</v>
      </c>
      <c r="AS87">
        <v>57.919388353876997</v>
      </c>
      <c r="AT87">
        <v>61.012871697582398</v>
      </c>
      <c r="AU87">
        <v>64.662038216806707</v>
      </c>
      <c r="AV87">
        <v>67.680763630513496</v>
      </c>
      <c r="AW87">
        <v>72.368024044801999</v>
      </c>
      <c r="AX87">
        <v>77.200151282350603</v>
      </c>
      <c r="AY87">
        <v>86.618688970312206</v>
      </c>
      <c r="AZ87">
        <v>93.636554267165494</v>
      </c>
      <c r="BA87">
        <v>96.400987161273406</v>
      </c>
      <c r="BB87">
        <v>100</v>
      </c>
      <c r="BC87">
        <v>104.97773563707</v>
      </c>
      <c r="BD87">
        <v>107.48873506171201</v>
      </c>
      <c r="BE87">
        <v>109.53236659186901</v>
      </c>
      <c r="BF87">
        <v>110.466272954109</v>
      </c>
      <c r="BG87">
        <v>109.35969437732599</v>
      </c>
      <c r="BH87">
        <v>110.27395023836</v>
      </c>
      <c r="BI87">
        <v>112.374289819108</v>
      </c>
      <c r="BJ87">
        <v>113.81587539998699</v>
      </c>
      <c r="BK87">
        <v>116.191475510903</v>
      </c>
    </row>
    <row r="88" spans="2:63" x14ac:dyDescent="0.35">
      <c r="B88" t="s">
        <v>378</v>
      </c>
      <c r="C88" s="54" t="s">
        <v>379</v>
      </c>
      <c r="D88">
        <v>0.85297117000647205</v>
      </c>
      <c r="E88">
        <v>0.88521097576799701</v>
      </c>
      <c r="F88">
        <v>0.88029890235462704</v>
      </c>
      <c r="G88">
        <v>0.91821180698462501</v>
      </c>
      <c r="H88">
        <v>1.002339712148</v>
      </c>
      <c r="I88">
        <v>1.02503210761638</v>
      </c>
      <c r="J88">
        <v>1.1101285906345499</v>
      </c>
      <c r="K88">
        <v>1.0775428642103599</v>
      </c>
      <c r="L88">
        <v>1.0917256113825899</v>
      </c>
      <c r="M88">
        <v>1.10715367293697</v>
      </c>
      <c r="N88">
        <v>1.12230499796053</v>
      </c>
      <c r="O88">
        <v>1.22981713992108</v>
      </c>
      <c r="P88">
        <v>1.2690445430650801</v>
      </c>
      <c r="Q88">
        <v>1.5576115598642699</v>
      </c>
      <c r="R88">
        <v>1.7904853499743001</v>
      </c>
      <c r="S88">
        <v>2.0908136693035702</v>
      </c>
      <c r="T88">
        <v>2.2379683192033402</v>
      </c>
      <c r="U88">
        <v>2.38325499752328</v>
      </c>
      <c r="V88">
        <v>2.3195364114608799</v>
      </c>
      <c r="W88">
        <v>2.62325475328432</v>
      </c>
      <c r="X88">
        <v>3.0896249906944302</v>
      </c>
      <c r="Y88">
        <v>3.4251067709236902</v>
      </c>
      <c r="Z88">
        <v>3.6771686764093801</v>
      </c>
      <c r="AA88">
        <v>4.0538454565300102</v>
      </c>
      <c r="AB88">
        <v>4.3133739557406097</v>
      </c>
      <c r="AC88">
        <v>4.7726982043546098</v>
      </c>
      <c r="AD88">
        <v>4.92923920390374</v>
      </c>
      <c r="AE88">
        <v>4.3648677056035501</v>
      </c>
      <c r="AF88">
        <v>4.5440659550638198</v>
      </c>
      <c r="AG88">
        <v>4.8586927666162003</v>
      </c>
      <c r="AH88">
        <v>5.8924297947527204</v>
      </c>
      <c r="AI88">
        <v>6.8010370107661</v>
      </c>
      <c r="AJ88">
        <v>8.1176153969201206</v>
      </c>
      <c r="AK88">
        <v>10.529031913737899</v>
      </c>
      <c r="AL88">
        <v>14.6702706870075</v>
      </c>
      <c r="AM88">
        <v>18.720466183621699</v>
      </c>
      <c r="AN88">
        <v>22.573811352332498</v>
      </c>
      <c r="AO88">
        <v>27.214762885082301</v>
      </c>
      <c r="AP88">
        <v>28.648718394688501</v>
      </c>
      <c r="AQ88">
        <v>29.5094388329555</v>
      </c>
      <c r="AR88">
        <v>32.263620263005699</v>
      </c>
      <c r="AS88">
        <v>36.560076958808402</v>
      </c>
      <c r="AT88">
        <v>39.131301128381601</v>
      </c>
      <c r="AU88">
        <v>50.3618193354665</v>
      </c>
      <c r="AV88">
        <v>60.953833541081302</v>
      </c>
      <c r="AW88">
        <v>69.470917777026798</v>
      </c>
      <c r="AX88">
        <v>77.352542917217207</v>
      </c>
      <c r="AY88">
        <v>82.424725308445602</v>
      </c>
      <c r="AZ88">
        <v>95.020685947801098</v>
      </c>
      <c r="BA88">
        <v>95.394959165026407</v>
      </c>
      <c r="BB88">
        <v>100</v>
      </c>
      <c r="BC88">
        <v>106.33279483849</v>
      </c>
      <c r="BD88">
        <v>111.66861866932599</v>
      </c>
      <c r="BE88">
        <v>116.989655202756</v>
      </c>
      <c r="BF88">
        <v>121.011954452908</v>
      </c>
      <c r="BG88">
        <v>129.158286450508</v>
      </c>
      <c r="BH88">
        <v>144.015244532932</v>
      </c>
      <c r="BI88">
        <v>159.39620042550601</v>
      </c>
      <c r="BJ88">
        <v>179.291095505561</v>
      </c>
      <c r="BK88" t="s">
        <v>211</v>
      </c>
    </row>
    <row r="89" spans="2:63" x14ac:dyDescent="0.35">
      <c r="B89" t="s">
        <v>380</v>
      </c>
      <c r="C89" s="54" t="s">
        <v>381</v>
      </c>
      <c r="D89">
        <v>1.56193028792508</v>
      </c>
      <c r="E89">
        <v>1.5863431392114</v>
      </c>
      <c r="F89">
        <v>1.60366838851641</v>
      </c>
      <c r="G89">
        <v>1.6530847245939</v>
      </c>
      <c r="H89">
        <v>1.7270123508761499</v>
      </c>
      <c r="I89">
        <v>1.78203970519646</v>
      </c>
      <c r="J89">
        <v>1.8138354752214101</v>
      </c>
      <c r="K89">
        <v>1.85177802912291</v>
      </c>
      <c r="L89">
        <v>1.88624377529622</v>
      </c>
      <c r="M89">
        <v>1.9099767671782599</v>
      </c>
      <c r="N89">
        <v>1.9650010286152899</v>
      </c>
      <c r="O89">
        <v>2.0086878735489302</v>
      </c>
      <c r="P89">
        <v>2.0812473391801598</v>
      </c>
      <c r="Q89">
        <v>2.18933070985852</v>
      </c>
      <c r="R89">
        <v>2.4706498047269001</v>
      </c>
      <c r="S89">
        <v>2.6775954473323398</v>
      </c>
      <c r="T89">
        <v>2.8083536510234701</v>
      </c>
      <c r="U89">
        <v>3.0452300732017998</v>
      </c>
      <c r="V89">
        <v>3.2202797840326101</v>
      </c>
      <c r="W89">
        <v>3.61107219656262</v>
      </c>
      <c r="X89">
        <v>4.2632875553911997</v>
      </c>
      <c r="Y89">
        <v>4.6642792204380497</v>
      </c>
      <c r="Z89">
        <v>5.0832537781294498</v>
      </c>
      <c r="AA89">
        <v>5.5027651385611698</v>
      </c>
      <c r="AB89">
        <v>5.7628460779459001</v>
      </c>
      <c r="AC89">
        <v>5.9566318759027403</v>
      </c>
      <c r="AD89">
        <v>6.2159076111541696</v>
      </c>
      <c r="AE89">
        <v>6.3705068073236504</v>
      </c>
      <c r="AF89">
        <v>6.6566226807850697</v>
      </c>
      <c r="AG89">
        <v>7.3123272575826803</v>
      </c>
      <c r="AH89">
        <v>9.0177496402974295</v>
      </c>
      <c r="AI89">
        <v>12.0812830171161</v>
      </c>
      <c r="AJ89">
        <v>13.139589667264699</v>
      </c>
      <c r="AK89">
        <v>14.551917740579899</v>
      </c>
      <c r="AL89">
        <v>17.713954424678501</v>
      </c>
      <c r="AM89">
        <v>22.933287703600602</v>
      </c>
      <c r="AN89">
        <v>28.4000870569425</v>
      </c>
      <c r="AO89">
        <v>34.136866800889699</v>
      </c>
      <c r="AP89">
        <v>38.8027305372269</v>
      </c>
      <c r="AQ89">
        <v>43.328580519918901</v>
      </c>
      <c r="AR89">
        <v>48.115537232381399</v>
      </c>
      <c r="AS89">
        <v>52.770309156935497</v>
      </c>
      <c r="AT89">
        <v>56.828614912104499</v>
      </c>
      <c r="AU89">
        <v>61.189737379853199</v>
      </c>
      <c r="AV89">
        <v>66.154544766517802</v>
      </c>
      <c r="AW89">
        <v>71.982138802694294</v>
      </c>
      <c r="AX89">
        <v>75.997124044501604</v>
      </c>
      <c r="AY89">
        <v>81.268447740861305</v>
      </c>
      <c r="AZ89">
        <v>90.535835919170495</v>
      </c>
      <c r="BA89">
        <v>95.511995761749802</v>
      </c>
      <c r="BB89">
        <v>100</v>
      </c>
      <c r="BC89">
        <v>106.76227957314801</v>
      </c>
      <c r="BD89">
        <v>112.30984636343</v>
      </c>
      <c r="BE89">
        <v>118.10716718383399</v>
      </c>
      <c r="BF89">
        <v>125.34624990539599</v>
      </c>
      <c r="BG89">
        <v>129.30447286763001</v>
      </c>
      <c r="BH89">
        <v>132.82751835313701</v>
      </c>
      <c r="BI89">
        <v>138.05343222583801</v>
      </c>
      <c r="BJ89">
        <v>144.05509725270599</v>
      </c>
      <c r="BK89">
        <v>150.34435782941</v>
      </c>
    </row>
    <row r="90" spans="2:63" x14ac:dyDescent="0.35">
      <c r="B90" t="s">
        <v>382</v>
      </c>
      <c r="C90" s="54" t="s">
        <v>383</v>
      </c>
      <c r="D90" t="s">
        <v>211</v>
      </c>
      <c r="E90" t="s">
        <v>211</v>
      </c>
      <c r="F90" t="s">
        <v>211</v>
      </c>
      <c r="G90" t="s">
        <v>211</v>
      </c>
      <c r="H90" t="s">
        <v>211</v>
      </c>
      <c r="I90" t="s">
        <v>211</v>
      </c>
      <c r="J90" t="s">
        <v>211</v>
      </c>
      <c r="K90" t="s">
        <v>211</v>
      </c>
      <c r="L90" t="s">
        <v>211</v>
      </c>
      <c r="M90" t="s">
        <v>211</v>
      </c>
      <c r="N90" t="s">
        <v>211</v>
      </c>
      <c r="O90" t="s">
        <v>211</v>
      </c>
      <c r="P90" t="s">
        <v>211</v>
      </c>
      <c r="Q90" t="s">
        <v>211</v>
      </c>
      <c r="R90" t="s">
        <v>211</v>
      </c>
      <c r="S90" t="s">
        <v>211</v>
      </c>
      <c r="T90" t="s">
        <v>211</v>
      </c>
      <c r="U90" t="s">
        <v>211</v>
      </c>
      <c r="V90" t="s">
        <v>211</v>
      </c>
      <c r="W90" t="s">
        <v>211</v>
      </c>
      <c r="X90" t="s">
        <v>211</v>
      </c>
      <c r="Y90">
        <v>28.9833460524316</v>
      </c>
      <c r="Z90">
        <v>32.162953636242698</v>
      </c>
      <c r="AA90">
        <v>35.342561220053803</v>
      </c>
      <c r="AB90">
        <v>38.399876204487498</v>
      </c>
      <c r="AC90">
        <v>39.745094797638302</v>
      </c>
      <c r="AD90">
        <v>41.090313390789099</v>
      </c>
      <c r="AE90">
        <v>43.413872778958797</v>
      </c>
      <c r="AF90">
        <v>46.838065561524502</v>
      </c>
      <c r="AG90">
        <v>51.607476937241103</v>
      </c>
      <c r="AH90">
        <v>56.988351309844397</v>
      </c>
      <c r="AI90">
        <v>63.347566477466501</v>
      </c>
      <c r="AJ90">
        <v>69.462196446334005</v>
      </c>
      <c r="AK90">
        <v>75.576826415201495</v>
      </c>
      <c r="AL90">
        <v>82.180626781578297</v>
      </c>
      <c r="AM90">
        <v>89.640475343596506</v>
      </c>
      <c r="AN90">
        <v>95.265934914954599</v>
      </c>
      <c r="AO90">
        <v>100.769101886935</v>
      </c>
      <c r="AP90">
        <v>103.704124271992</v>
      </c>
      <c r="AQ90">
        <v>99.546175893161802</v>
      </c>
      <c r="AR90">
        <v>95.8773979118413</v>
      </c>
      <c r="AS90">
        <v>94.287594119935804</v>
      </c>
      <c r="AT90">
        <v>91.474864334256793</v>
      </c>
      <c r="AU90">
        <v>89.029012346709706</v>
      </c>
      <c r="AV90">
        <v>88.784427147955</v>
      </c>
      <c r="AW90">
        <v>89.518182744219203</v>
      </c>
      <c r="AX90">
        <v>91.321177549149397</v>
      </c>
      <c r="AY90">
        <v>93.175104410716102</v>
      </c>
      <c r="AZ90">
        <v>97.178364062340805</v>
      </c>
      <c r="BA90">
        <v>97.738616685341796</v>
      </c>
      <c r="BB90">
        <v>100</v>
      </c>
      <c r="BC90">
        <v>105.27656106753599</v>
      </c>
      <c r="BD90">
        <v>109.554853824997</v>
      </c>
      <c r="BE90">
        <v>114.291535092187</v>
      </c>
      <c r="BF90">
        <v>119.36436793317699</v>
      </c>
      <c r="BG90">
        <v>122.939798309056</v>
      </c>
      <c r="BH90">
        <v>125.904044005297</v>
      </c>
      <c r="BI90">
        <v>127.768157278191</v>
      </c>
      <c r="BJ90">
        <v>130.844453499032</v>
      </c>
      <c r="BK90">
        <v>134.593052867475</v>
      </c>
    </row>
    <row r="91" spans="2:63" x14ac:dyDescent="0.35">
      <c r="B91" t="s">
        <v>384</v>
      </c>
      <c r="C91" s="54" t="s">
        <v>385</v>
      </c>
      <c r="D91" t="s">
        <v>211</v>
      </c>
      <c r="E91" t="s">
        <v>211</v>
      </c>
      <c r="F91" t="s">
        <v>211</v>
      </c>
      <c r="G91" t="s">
        <v>211</v>
      </c>
      <c r="H91" t="s">
        <v>211</v>
      </c>
      <c r="I91" t="s">
        <v>211</v>
      </c>
      <c r="J91" t="s">
        <v>211</v>
      </c>
      <c r="K91" t="s">
        <v>211</v>
      </c>
      <c r="L91" t="s">
        <v>211</v>
      </c>
      <c r="M91" t="s">
        <v>211</v>
      </c>
      <c r="N91" t="s">
        <v>211</v>
      </c>
      <c r="O91" t="s">
        <v>211</v>
      </c>
      <c r="P91">
        <v>2.2356448584762099</v>
      </c>
      <c r="Q91">
        <v>2.3113880176089201</v>
      </c>
      <c r="R91">
        <v>2.3529245887291199</v>
      </c>
      <c r="S91">
        <v>2.4433277141765801</v>
      </c>
      <c r="T91">
        <v>2.57107461965643</v>
      </c>
      <c r="U91">
        <v>2.6715752447960801</v>
      </c>
      <c r="V91">
        <v>2.7967957901540998</v>
      </c>
      <c r="W91">
        <v>3.0478477127819499</v>
      </c>
      <c r="X91">
        <v>3.3308665063552101</v>
      </c>
      <c r="Y91">
        <v>3.4861319821367198</v>
      </c>
      <c r="Z91">
        <v>3.7244371693576102</v>
      </c>
      <c r="AA91">
        <v>3.9955723119202999</v>
      </c>
      <c r="AB91">
        <v>4.3339115767777399</v>
      </c>
      <c r="AC91">
        <v>4.6347866712469896</v>
      </c>
      <c r="AD91">
        <v>4.8800439024390299</v>
      </c>
      <c r="AE91">
        <v>5.3033542425283402</v>
      </c>
      <c r="AF91">
        <v>6.1372297492270702</v>
      </c>
      <c r="AG91">
        <v>7.1897126073514297</v>
      </c>
      <c r="AH91">
        <v>9.22940529027826</v>
      </c>
      <c r="AI91">
        <v>12.442857437306801</v>
      </c>
      <c r="AJ91">
        <v>15.386305049811099</v>
      </c>
      <c r="AK91">
        <v>18.842720714531101</v>
      </c>
      <c r="AL91">
        <v>22.397979388526299</v>
      </c>
      <c r="AM91">
        <v>28.737832360013702</v>
      </c>
      <c r="AN91">
        <v>35.482322913088304</v>
      </c>
      <c r="AO91">
        <v>41.977388526279597</v>
      </c>
      <c r="AP91">
        <v>47.9187798007558</v>
      </c>
      <c r="AQ91">
        <v>52.709576777739599</v>
      </c>
      <c r="AR91">
        <v>57.8770182068018</v>
      </c>
      <c r="AS91">
        <v>63.153555479216799</v>
      </c>
      <c r="AT91">
        <v>66.478873239436595</v>
      </c>
      <c r="AU91">
        <v>69.577464788732399</v>
      </c>
      <c r="AV91">
        <v>74.270010305736903</v>
      </c>
      <c r="AW91">
        <v>76.915149433184496</v>
      </c>
      <c r="AX91">
        <v>79.938165578838905</v>
      </c>
      <c r="AY91">
        <v>86.300240467193404</v>
      </c>
      <c r="AZ91">
        <v>91.514943318447294</v>
      </c>
      <c r="BA91">
        <v>95.369288904156704</v>
      </c>
      <c r="BB91">
        <v>100</v>
      </c>
      <c r="BC91">
        <v>103.929920989351</v>
      </c>
      <c r="BD91">
        <v>109.804190999657</v>
      </c>
      <c r="BE91">
        <v>111.707317073171</v>
      </c>
      <c r="BF91">
        <v>111.453108897286</v>
      </c>
      <c r="BG91">
        <v>111.384403984885</v>
      </c>
      <c r="BH91">
        <v>111.82411542425299</v>
      </c>
      <c r="BI91">
        <v>114.450017176228</v>
      </c>
      <c r="BJ91">
        <v>117.712126417039</v>
      </c>
      <c r="BK91">
        <v>121.64204740639001</v>
      </c>
    </row>
    <row r="92" spans="2:63" x14ac:dyDescent="0.35">
      <c r="B92" t="s">
        <v>386</v>
      </c>
      <c r="C92" s="54" t="s">
        <v>387</v>
      </c>
      <c r="D92">
        <v>4.1611619649856803E-2</v>
      </c>
      <c r="E92">
        <v>4.3572196360714903E-2</v>
      </c>
      <c r="F92">
        <v>4.83722402560701E-2</v>
      </c>
      <c r="G92">
        <v>5.4625811207347101E-2</v>
      </c>
      <c r="H92">
        <v>6.5138576457306696E-2</v>
      </c>
      <c r="I92">
        <v>6.9904813285056197E-2</v>
      </c>
      <c r="J92">
        <v>7.7375294209330703E-2</v>
      </c>
      <c r="K92">
        <v>7.9944324934978106E-2</v>
      </c>
      <c r="L92" t="s">
        <v>211</v>
      </c>
      <c r="M92" t="s">
        <v>211</v>
      </c>
      <c r="N92" t="s">
        <v>211</v>
      </c>
      <c r="O92" t="s">
        <v>211</v>
      </c>
      <c r="P92" t="s">
        <v>211</v>
      </c>
      <c r="Q92" t="s">
        <v>211</v>
      </c>
      <c r="R92" t="s">
        <v>211</v>
      </c>
      <c r="S92" t="s">
        <v>211</v>
      </c>
      <c r="T92">
        <v>0.50735297080408204</v>
      </c>
      <c r="U92">
        <v>0.66116585830157004</v>
      </c>
      <c r="V92">
        <v>0.95042590997189602</v>
      </c>
      <c r="W92">
        <v>1.3728375334826799</v>
      </c>
      <c r="X92">
        <v>2.1763377345941501</v>
      </c>
      <c r="Y92">
        <v>3.30353359552646</v>
      </c>
      <c r="Z92">
        <v>4.9633354587858198</v>
      </c>
      <c r="AA92">
        <v>9.1300578691849807</v>
      </c>
      <c r="AB92">
        <v>11.946899576354101</v>
      </c>
      <c r="AC92">
        <v>15.769265775686801</v>
      </c>
      <c r="AD92">
        <v>19.258752170879902</v>
      </c>
      <c r="AE92">
        <v>22.782674005793901</v>
      </c>
      <c r="AF92">
        <v>28.643632877024999</v>
      </c>
      <c r="AG92">
        <v>34.589534054302902</v>
      </c>
      <c r="AH92">
        <v>39.9546205205733</v>
      </c>
      <c r="AI92">
        <v>42.675042283937003</v>
      </c>
      <c r="AJ92">
        <v>44.359729950281498</v>
      </c>
      <c r="AK92">
        <v>46.1531285837859</v>
      </c>
      <c r="AL92">
        <v>46.869728030831403</v>
      </c>
      <c r="AM92">
        <v>47.643655744587598</v>
      </c>
      <c r="AN92">
        <v>48.7206019830776</v>
      </c>
      <c r="AO92">
        <v>49.605090798798898</v>
      </c>
      <c r="AP92">
        <v>50.428159155385003</v>
      </c>
      <c r="AQ92">
        <v>52.057912847119702</v>
      </c>
      <c r="AR92">
        <v>54.731852564726701</v>
      </c>
      <c r="AS92">
        <v>58.237474519348801</v>
      </c>
      <c r="AT92">
        <v>61.264089058337703</v>
      </c>
      <c r="AU92">
        <v>62.523472451680597</v>
      </c>
      <c r="AV92">
        <v>64.498084533929003</v>
      </c>
      <c r="AW92">
        <v>67.069654012483099</v>
      </c>
      <c r="AX92">
        <v>71.554654802482901</v>
      </c>
      <c r="AY92">
        <v>75.169279237101804</v>
      </c>
      <c r="AZ92">
        <v>84.711563919080405</v>
      </c>
      <c r="BA92">
        <v>94.879602931012599</v>
      </c>
      <c r="BB92">
        <v>100</v>
      </c>
      <c r="BC92">
        <v>104.001026643431</v>
      </c>
      <c r="BD92">
        <v>109.39441576713899</v>
      </c>
      <c r="BE92">
        <v>113.630473015855</v>
      </c>
      <c r="BF92">
        <v>115.953778501939</v>
      </c>
      <c r="BG92">
        <v>117.847368154088</v>
      </c>
      <c r="BH92">
        <v>119.847152693711</v>
      </c>
      <c r="BI92">
        <v>121.956960656067</v>
      </c>
      <c r="BJ92">
        <v>125.22896551876001</v>
      </c>
      <c r="BK92">
        <v>129.00333121435901</v>
      </c>
    </row>
    <row r="93" spans="2:63" x14ac:dyDescent="0.35">
      <c r="B93" t="s">
        <v>388</v>
      </c>
      <c r="C93" s="54" t="s">
        <v>389</v>
      </c>
      <c r="D93">
        <v>2.5274866887730898</v>
      </c>
      <c r="E93">
        <v>2.5703329701563198</v>
      </c>
      <c r="F93">
        <v>2.6636929891046899</v>
      </c>
      <c r="G93">
        <v>2.74216968261487</v>
      </c>
      <c r="H93">
        <v>3.1083936049265799</v>
      </c>
      <c r="I93">
        <v>3.40290639507342</v>
      </c>
      <c r="J93">
        <v>3.7704831833254402</v>
      </c>
      <c r="K93">
        <v>4.2629913311226897</v>
      </c>
      <c r="L93">
        <v>4.40100194220748</v>
      </c>
      <c r="M93">
        <v>4.3752940786357204</v>
      </c>
      <c r="N93">
        <v>4.59809549976314</v>
      </c>
      <c r="O93">
        <v>4.7397140217906202</v>
      </c>
      <c r="P93">
        <v>5.04505101847466</v>
      </c>
      <c r="Q93">
        <v>5.8997238275698702</v>
      </c>
      <c r="R93">
        <v>7.5869701563240204</v>
      </c>
      <c r="S93">
        <v>8.0231018474656501</v>
      </c>
      <c r="T93">
        <v>7.4106224538133603</v>
      </c>
      <c r="U93">
        <v>8.0262576977735698</v>
      </c>
      <c r="V93">
        <v>8.2287640928469905</v>
      </c>
      <c r="W93">
        <v>8.7451752723827596</v>
      </c>
      <c r="X93">
        <v>9.73740928469919</v>
      </c>
      <c r="Y93">
        <v>11.0142316437707</v>
      </c>
      <c r="Z93">
        <v>11.883336333491201</v>
      </c>
      <c r="AA93">
        <v>13.293660350544799</v>
      </c>
      <c r="AB93">
        <v>14.399547607768801</v>
      </c>
      <c r="AC93">
        <v>15.199647560397899</v>
      </c>
      <c r="AD93">
        <v>16.5265343439128</v>
      </c>
      <c r="AE93">
        <v>17.9810554239697</v>
      </c>
      <c r="AF93">
        <v>19.6683027001421</v>
      </c>
      <c r="AG93">
        <v>21.059693510184701</v>
      </c>
      <c r="AH93">
        <v>22.949007579346301</v>
      </c>
      <c r="AI93">
        <v>26.132091425864498</v>
      </c>
      <c r="AJ93">
        <v>29.2124945523449</v>
      </c>
      <c r="AK93">
        <v>31.060737091425899</v>
      </c>
      <c r="AL93">
        <v>34.243821411653201</v>
      </c>
      <c r="AM93">
        <v>37.745213169114201</v>
      </c>
      <c r="AN93">
        <v>41.133658455708201</v>
      </c>
      <c r="AO93">
        <v>44.080577451444803</v>
      </c>
      <c r="AP93">
        <v>49.9128076740881</v>
      </c>
      <c r="AQ93">
        <v>52.243646139270503</v>
      </c>
      <c r="AR93">
        <v>54.338321648507801</v>
      </c>
      <c r="AS93">
        <v>56.391926101373699</v>
      </c>
      <c r="AT93">
        <v>58.815172903837002</v>
      </c>
      <c r="AU93">
        <v>61.053595452392202</v>
      </c>
      <c r="AV93">
        <v>63.353638086215099</v>
      </c>
      <c r="AW93">
        <v>66.043851255329201</v>
      </c>
      <c r="AX93">
        <v>69.872098531501607</v>
      </c>
      <c r="AY93">
        <v>74.324964471814297</v>
      </c>
      <c r="AZ93">
        <v>80.530554239696798</v>
      </c>
      <c r="BA93">
        <v>89.294173377546201</v>
      </c>
      <c r="BB93">
        <v>100</v>
      </c>
      <c r="BC93">
        <v>108.858360966367</v>
      </c>
      <c r="BD93">
        <v>118.995736617717</v>
      </c>
      <c r="BE93">
        <v>131.97536712458501</v>
      </c>
      <c r="BF93">
        <v>140.36001894836599</v>
      </c>
      <c r="BG93">
        <v>148.60255802936999</v>
      </c>
      <c r="BH93">
        <v>155.94504973945999</v>
      </c>
      <c r="BI93">
        <v>159.82946470866901</v>
      </c>
      <c r="BJ93">
        <v>167.59829464708699</v>
      </c>
      <c r="BK93">
        <v>180.43581241118</v>
      </c>
    </row>
    <row r="94" spans="2:63" x14ac:dyDescent="0.35">
      <c r="B94" t="s">
        <v>390</v>
      </c>
      <c r="C94" s="54" t="s">
        <v>391</v>
      </c>
      <c r="D94">
        <v>2.77683799891138E-4</v>
      </c>
      <c r="E94">
        <v>3.1570407567085401E-4</v>
      </c>
      <c r="F94">
        <v>7.3053244176739501E-4</v>
      </c>
      <c r="G94">
        <v>1.79645803059157E-3</v>
      </c>
      <c r="H94">
        <v>3.7545022332469299E-3</v>
      </c>
      <c r="I94">
        <v>1.52719300605166E-2</v>
      </c>
      <c r="J94">
        <v>0.18879986338662</v>
      </c>
      <c r="K94">
        <v>0.38892771857643599</v>
      </c>
      <c r="L94">
        <v>0.89003402264842202</v>
      </c>
      <c r="M94">
        <v>1.02781013422518</v>
      </c>
      <c r="N94">
        <v>1.1552530884750301</v>
      </c>
      <c r="O94">
        <v>1.20416360391907</v>
      </c>
      <c r="P94">
        <v>1.2826961342788501</v>
      </c>
      <c r="Q94">
        <v>1.68086914535085</v>
      </c>
      <c r="R94">
        <v>2.3614831572312398</v>
      </c>
      <c r="S94">
        <v>2.8140778670061799</v>
      </c>
      <c r="T94">
        <v>3.3720716219811702</v>
      </c>
      <c r="U94">
        <v>3.74475600558161</v>
      </c>
      <c r="V94">
        <v>4.0485524295253397</v>
      </c>
      <c r="W94">
        <v>4.7057444618792701</v>
      </c>
      <c r="X94">
        <v>5.5544457178890703</v>
      </c>
      <c r="Y94">
        <v>6.2357489481157504</v>
      </c>
      <c r="Z94">
        <v>6.82474187294335</v>
      </c>
      <c r="AA94">
        <v>7.63004370521403</v>
      </c>
      <c r="AB94">
        <v>8.4277674316187703</v>
      </c>
      <c r="AC94">
        <v>8.82594035113679</v>
      </c>
      <c r="AD94">
        <v>9.3398454640263697</v>
      </c>
      <c r="AE94">
        <v>10.206457607857701</v>
      </c>
      <c r="AF94">
        <v>11.0276045955446</v>
      </c>
      <c r="AG94">
        <v>11.7350849391573</v>
      </c>
      <c r="AH94">
        <v>12.652673697053901</v>
      </c>
      <c r="AI94">
        <v>13.844436406208599</v>
      </c>
      <c r="AJ94">
        <v>14.886024956350999</v>
      </c>
      <c r="AK94">
        <v>16.325785418917501</v>
      </c>
      <c r="AL94">
        <v>17.718702288647101</v>
      </c>
      <c r="AM94">
        <v>19.387861313997501</v>
      </c>
      <c r="AN94">
        <v>20.933709948556501</v>
      </c>
      <c r="AO94">
        <v>22.237072379178301</v>
      </c>
      <c r="AP94">
        <v>35.234873444890503</v>
      </c>
      <c r="AQ94">
        <v>42.450211321687597</v>
      </c>
      <c r="AR94">
        <v>44.016037949783097</v>
      </c>
      <c r="AS94">
        <v>49.0779328792702</v>
      </c>
      <c r="AT94">
        <v>54.918264591051297</v>
      </c>
      <c r="AU94">
        <v>58.629265926704797</v>
      </c>
      <c r="AV94">
        <v>62.184579722791597</v>
      </c>
      <c r="AW94">
        <v>68.684857227476598</v>
      </c>
      <c r="AX94">
        <v>77.688529942769705</v>
      </c>
      <c r="AY94">
        <v>82.665694412249294</v>
      </c>
      <c r="AZ94">
        <v>91.119637675498296</v>
      </c>
      <c r="BA94">
        <v>95.116523631734296</v>
      </c>
      <c r="BB94">
        <v>100</v>
      </c>
      <c r="BC94">
        <v>105.356047789822</v>
      </c>
      <c r="BD94">
        <v>109.864759851215</v>
      </c>
      <c r="BE94">
        <v>116.909852190406</v>
      </c>
      <c r="BF94">
        <v>124.38615003281799</v>
      </c>
      <c r="BG94">
        <v>132.30099142978801</v>
      </c>
      <c r="BH94">
        <v>136.96566660822199</v>
      </c>
      <c r="BI94">
        <v>142.18241227391701</v>
      </c>
      <c r="BJ94">
        <v>146.72989836052699</v>
      </c>
      <c r="BK94">
        <v>151.17667507135201</v>
      </c>
    </row>
    <row r="95" spans="2:63" x14ac:dyDescent="0.35">
      <c r="B95" t="s">
        <v>392</v>
      </c>
      <c r="C95" s="54" t="s">
        <v>393</v>
      </c>
      <c r="D95">
        <v>0.14143422224222801</v>
      </c>
      <c r="E95">
        <v>0.14590717059841901</v>
      </c>
      <c r="F95">
        <v>0.146959629035467</v>
      </c>
      <c r="G95">
        <v>0.14750609783881</v>
      </c>
      <c r="H95">
        <v>0.153132702559275</v>
      </c>
      <c r="I95">
        <v>0.15643175496768799</v>
      </c>
      <c r="J95">
        <v>0.15582456740695799</v>
      </c>
      <c r="K95">
        <v>0.15831403640241201</v>
      </c>
      <c r="L95">
        <v>0.15940697401051299</v>
      </c>
      <c r="M95">
        <v>0.165134776658004</v>
      </c>
      <c r="N95">
        <v>0.16788736026145601</v>
      </c>
      <c r="O95">
        <v>0.17493073595439701</v>
      </c>
      <c r="P95">
        <v>0.18612322663834499</v>
      </c>
      <c r="Q95">
        <v>0.204399572185478</v>
      </c>
      <c r="R95">
        <v>0.23352433546665899</v>
      </c>
      <c r="S95">
        <v>0.26360035925766301</v>
      </c>
      <c r="T95">
        <v>0.29327159134259001</v>
      </c>
      <c r="U95">
        <v>0.37329891171374002</v>
      </c>
      <c r="V95">
        <v>0.41705689518414402</v>
      </c>
      <c r="W95">
        <v>0.46079463906983498</v>
      </c>
      <c r="X95">
        <v>0.55592069009144496</v>
      </c>
      <c r="Y95">
        <v>0.69047345332575205</v>
      </c>
      <c r="Z95">
        <v>0.81952104935072601</v>
      </c>
      <c r="AA95">
        <v>0.98129605484495197</v>
      </c>
      <c r="AB95">
        <v>1.10435273361484</v>
      </c>
      <c r="AC95">
        <v>1.1528265404657401</v>
      </c>
      <c r="AD95">
        <v>1.3652809784367601</v>
      </c>
      <c r="AE95">
        <v>1.7553612579901201</v>
      </c>
      <c r="AF95">
        <v>2.2586344758067298</v>
      </c>
      <c r="AG95">
        <v>2.7634314447153399</v>
      </c>
      <c r="AH95">
        <v>2.9742170124427401</v>
      </c>
      <c r="AI95">
        <v>3.4836577942031899</v>
      </c>
      <c r="AJ95">
        <v>4.3827105346299398</v>
      </c>
      <c r="AK95">
        <v>5.3119604663381903</v>
      </c>
      <c r="AL95">
        <v>6.9824141840471396</v>
      </c>
      <c r="AM95">
        <v>10.4496007830059</v>
      </c>
      <c r="AN95">
        <v>13.4734377099679</v>
      </c>
      <c r="AO95">
        <v>15.810974835077401</v>
      </c>
      <c r="AP95">
        <v>18.635784819502302</v>
      </c>
      <c r="AQ95">
        <v>22.376118739598301</v>
      </c>
      <c r="AR95">
        <v>25.615453804342</v>
      </c>
      <c r="AS95">
        <v>28.5034033705372</v>
      </c>
      <c r="AT95">
        <v>32.589632390766802</v>
      </c>
      <c r="AU95">
        <v>37.956496841253298</v>
      </c>
      <c r="AV95">
        <v>43.559448423577003</v>
      </c>
      <c r="AW95">
        <v>49.4108405341712</v>
      </c>
      <c r="AX95">
        <v>54.359780047132801</v>
      </c>
      <c r="AY95">
        <v>63.786331500392798</v>
      </c>
      <c r="AZ95">
        <v>79.994763026970404</v>
      </c>
      <c r="BA95">
        <v>90.835297198219394</v>
      </c>
      <c r="BB95">
        <v>100</v>
      </c>
      <c r="BC95">
        <v>126.293385673861</v>
      </c>
      <c r="BD95">
        <v>160.71693729015101</v>
      </c>
      <c r="BE95">
        <v>219.54421493167999</v>
      </c>
      <c r="BF95">
        <v>256.002941860308</v>
      </c>
      <c r="BG95">
        <v>287.96409393875098</v>
      </c>
      <c r="BH95">
        <v>308.828317801683</v>
      </c>
      <c r="BI95">
        <v>333.67332242236301</v>
      </c>
      <c r="BJ95">
        <v>393.78162958315301</v>
      </c>
      <c r="BK95">
        <v>550.92942529120603</v>
      </c>
    </row>
    <row r="96" spans="2:63" x14ac:dyDescent="0.35">
      <c r="B96" t="s">
        <v>394</v>
      </c>
      <c r="C96" s="54" t="s">
        <v>395</v>
      </c>
      <c r="D96">
        <v>59.059850994683799</v>
      </c>
      <c r="E96">
        <v>59.600993040455698</v>
      </c>
      <c r="F96">
        <v>60.371253724722301</v>
      </c>
      <c r="G96">
        <v>62.758911109068201</v>
      </c>
      <c r="H96">
        <v>62.702342410810601</v>
      </c>
      <c r="I96">
        <v>62.4166825363423</v>
      </c>
      <c r="J96">
        <v>63.654541991842798</v>
      </c>
      <c r="K96">
        <v>65.7493810701136</v>
      </c>
      <c r="L96">
        <v>67.193550434203004</v>
      </c>
      <c r="M96">
        <v>71.049958737700706</v>
      </c>
      <c r="N96">
        <v>74.144607376055305</v>
      </c>
      <c r="O96">
        <v>76.810766202786795</v>
      </c>
      <c r="P96">
        <v>80.794134450104707</v>
      </c>
      <c r="Q96">
        <v>84.745762711652503</v>
      </c>
      <c r="R96">
        <v>91.271186440254198</v>
      </c>
      <c r="S96">
        <v>99.957627117796605</v>
      </c>
      <c r="T96">
        <v>112.77542372839</v>
      </c>
      <c r="U96">
        <v>123.114406779237</v>
      </c>
      <c r="V96">
        <v>128.79237288072</v>
      </c>
      <c r="W96" t="s">
        <v>211</v>
      </c>
      <c r="X96" t="s">
        <v>211</v>
      </c>
      <c r="Y96" t="s">
        <v>211</v>
      </c>
      <c r="Z96" t="s">
        <v>211</v>
      </c>
      <c r="AA96" t="s">
        <v>211</v>
      </c>
      <c r="AB96" t="s">
        <v>211</v>
      </c>
      <c r="AC96" t="s">
        <v>211</v>
      </c>
      <c r="AD96" t="s">
        <v>211</v>
      </c>
      <c r="AE96" t="s">
        <v>211</v>
      </c>
      <c r="AF96" t="s">
        <v>211</v>
      </c>
      <c r="AG96" t="s">
        <v>211</v>
      </c>
      <c r="AH96">
        <v>3.0567551136507699E-2</v>
      </c>
      <c r="AI96">
        <v>8.5880262716854894E-2</v>
      </c>
      <c r="AJ96">
        <v>0.15768974792642801</v>
      </c>
      <c r="AK96">
        <v>0.48519922438901097</v>
      </c>
      <c r="AL96">
        <v>2.66131774577372</v>
      </c>
      <c r="AM96">
        <v>12.9688900686939</v>
      </c>
      <c r="AN96">
        <v>10.878651810026</v>
      </c>
      <c r="AO96">
        <v>13.387616999341599</v>
      </c>
      <c r="AP96">
        <v>15.3648038387268</v>
      </c>
      <c r="AQ96">
        <v>17.297352349468198</v>
      </c>
      <c r="AR96">
        <v>18.158580972758699</v>
      </c>
      <c r="AS96">
        <v>21.131881819814598</v>
      </c>
      <c r="AT96">
        <v>25.213862894599298</v>
      </c>
      <c r="AU96">
        <v>33.689808145451003</v>
      </c>
      <c r="AV96">
        <v>42.773222825237603</v>
      </c>
      <c r="AW96">
        <v>58.581983954280403</v>
      </c>
      <c r="AX96">
        <v>89.765738105762097</v>
      </c>
      <c r="AY96">
        <v>80.728579085367002</v>
      </c>
      <c r="AZ96">
        <v>90.951120244213001</v>
      </c>
      <c r="BA96">
        <v>97.202750517390697</v>
      </c>
      <c r="BB96">
        <v>100</v>
      </c>
      <c r="BC96">
        <v>105.80145537085301</v>
      </c>
      <c r="BD96">
        <v>112.243807997863</v>
      </c>
      <c r="BE96">
        <v>114.353428132719</v>
      </c>
      <c r="BF96">
        <v>116.910341144268</v>
      </c>
      <c r="BG96">
        <v>118.539288337005</v>
      </c>
      <c r="BH96">
        <v>119.198984840636</v>
      </c>
      <c r="BI96">
        <v>119.41838117957199</v>
      </c>
      <c r="BJ96">
        <v>119.85717385744201</v>
      </c>
      <c r="BK96" t="s">
        <v>211</v>
      </c>
    </row>
    <row r="97" spans="2:63" x14ac:dyDescent="0.35">
      <c r="B97" t="s">
        <v>396</v>
      </c>
      <c r="C97" s="54" t="s">
        <v>397</v>
      </c>
      <c r="D97">
        <v>5.0732653792393299</v>
      </c>
      <c r="E97">
        <v>5.2131352732068299</v>
      </c>
      <c r="F97">
        <v>5.4354091357305601</v>
      </c>
      <c r="G97">
        <v>5.5687734532556297</v>
      </c>
      <c r="H97">
        <v>5.9428440999202197</v>
      </c>
      <c r="I97">
        <v>6.2392805039542498</v>
      </c>
      <c r="J97">
        <v>6.42984676361983</v>
      </c>
      <c r="K97">
        <v>6.6345290426662702</v>
      </c>
      <c r="L97">
        <v>6.94508146594002</v>
      </c>
      <c r="M97">
        <v>7.46031616811905</v>
      </c>
      <c r="N97">
        <v>8.0725985026417106</v>
      </c>
      <c r="O97">
        <v>8.7960444886947808</v>
      </c>
      <c r="P97">
        <v>9.5530160204774504</v>
      </c>
      <c r="Q97">
        <v>10.643478506692601</v>
      </c>
      <c r="R97">
        <v>12.4503289693938</v>
      </c>
      <c r="S97">
        <v>15.049441011906399</v>
      </c>
      <c r="T97">
        <v>17.7561877011394</v>
      </c>
      <c r="U97">
        <v>20.148341306427799</v>
      </c>
      <c r="V97">
        <v>21.702008350004299</v>
      </c>
      <c r="W97">
        <v>24.587388884056701</v>
      </c>
      <c r="X97">
        <v>29.0510924589023</v>
      </c>
      <c r="Y97">
        <v>34.969823432199703</v>
      </c>
      <c r="Z97">
        <v>40.966138992780699</v>
      </c>
      <c r="AA97">
        <v>45.246129425067402</v>
      </c>
      <c r="AB97">
        <v>49.160423588762299</v>
      </c>
      <c r="AC97">
        <v>51.812872923371302</v>
      </c>
      <c r="AD97">
        <v>53.795771940506199</v>
      </c>
      <c r="AE97">
        <v>55.495399669478999</v>
      </c>
      <c r="AF97">
        <v>56.679988692702501</v>
      </c>
      <c r="AG97">
        <v>58.997657649821697</v>
      </c>
      <c r="AH97">
        <v>60.954799512916402</v>
      </c>
      <c r="AI97">
        <v>62.911946594763798</v>
      </c>
      <c r="AJ97">
        <v>64.843341741323798</v>
      </c>
      <c r="AK97">
        <v>65.7961633469601</v>
      </c>
      <c r="AL97">
        <v>67.315527528920597</v>
      </c>
      <c r="AM97">
        <v>69.015155257893397</v>
      </c>
      <c r="AN97">
        <v>70.225496216404295</v>
      </c>
      <c r="AO97">
        <v>71.296860050447904</v>
      </c>
      <c r="AP97">
        <v>73.019048447421099</v>
      </c>
      <c r="AQ97">
        <v>74.210663651387307</v>
      </c>
      <c r="AR97">
        <v>78.359572062277095</v>
      </c>
      <c r="AS97">
        <v>82.177959467687202</v>
      </c>
      <c r="AT97">
        <v>85.9702531095068</v>
      </c>
      <c r="AU97">
        <v>88.971035922414501</v>
      </c>
      <c r="AV97">
        <v>90.928068191702195</v>
      </c>
      <c r="AW97">
        <v>93.137340175698</v>
      </c>
      <c r="AX97">
        <v>96.799164999565093</v>
      </c>
      <c r="AY97">
        <v>101.53953205184</v>
      </c>
      <c r="AZ97">
        <v>105.66234669913899</v>
      </c>
      <c r="BA97">
        <v>100.930677568061</v>
      </c>
      <c r="BB97">
        <v>100</v>
      </c>
      <c r="BC97">
        <v>102.557188831869</v>
      </c>
      <c r="BD97">
        <v>104.296773071236</v>
      </c>
      <c r="BE97">
        <v>104.827346264243</v>
      </c>
      <c r="BF97">
        <v>105.018700530573</v>
      </c>
      <c r="BG97">
        <v>104.714273288684</v>
      </c>
      <c r="BH97">
        <v>104.722971209881</v>
      </c>
      <c r="BI97">
        <v>105.079585978951</v>
      </c>
      <c r="BJ97">
        <v>105.59276332956399</v>
      </c>
      <c r="BK97">
        <v>106.584326346003</v>
      </c>
    </row>
    <row r="98" spans="2:63" x14ac:dyDescent="0.35">
      <c r="B98" t="s">
        <v>398</v>
      </c>
      <c r="C98" s="54" t="s">
        <v>399</v>
      </c>
      <c r="D98" t="s">
        <v>211</v>
      </c>
      <c r="E98" t="s">
        <v>211</v>
      </c>
      <c r="F98" t="s">
        <v>211</v>
      </c>
      <c r="G98" t="s">
        <v>211</v>
      </c>
      <c r="H98" t="s">
        <v>211</v>
      </c>
      <c r="I98" t="s">
        <v>211</v>
      </c>
      <c r="J98" t="s">
        <v>211</v>
      </c>
      <c r="K98" t="s">
        <v>211</v>
      </c>
      <c r="L98" t="s">
        <v>211</v>
      </c>
      <c r="M98" t="s">
        <v>211</v>
      </c>
      <c r="N98" t="s">
        <v>211</v>
      </c>
      <c r="O98" t="s">
        <v>211</v>
      </c>
      <c r="P98" t="s">
        <v>211</v>
      </c>
      <c r="Q98" t="s">
        <v>211</v>
      </c>
      <c r="R98" t="s">
        <v>211</v>
      </c>
      <c r="S98" t="s">
        <v>211</v>
      </c>
      <c r="T98" t="s">
        <v>211</v>
      </c>
      <c r="U98" t="s">
        <v>211</v>
      </c>
      <c r="V98" t="s">
        <v>211</v>
      </c>
      <c r="W98" t="s">
        <v>211</v>
      </c>
      <c r="X98" t="s">
        <v>211</v>
      </c>
      <c r="Y98" t="s">
        <v>211</v>
      </c>
      <c r="Z98" t="s">
        <v>211</v>
      </c>
      <c r="AA98" t="s">
        <v>211</v>
      </c>
      <c r="AB98" t="s">
        <v>211</v>
      </c>
      <c r="AC98" t="s">
        <v>211</v>
      </c>
      <c r="AD98" t="s">
        <v>211</v>
      </c>
      <c r="AE98" t="s">
        <v>211</v>
      </c>
      <c r="AF98" t="s">
        <v>211</v>
      </c>
      <c r="AG98" t="s">
        <v>211</v>
      </c>
      <c r="AH98" t="s">
        <v>211</v>
      </c>
      <c r="AI98" t="s">
        <v>211</v>
      </c>
      <c r="AJ98" t="s">
        <v>211</v>
      </c>
      <c r="AK98" t="s">
        <v>211</v>
      </c>
      <c r="AL98" t="s">
        <v>211</v>
      </c>
      <c r="AM98" t="s">
        <v>211</v>
      </c>
      <c r="AN98" t="s">
        <v>211</v>
      </c>
      <c r="AO98" t="s">
        <v>211</v>
      </c>
      <c r="AP98" t="s">
        <v>211</v>
      </c>
      <c r="AQ98" t="s">
        <v>211</v>
      </c>
      <c r="AR98" t="s">
        <v>211</v>
      </c>
      <c r="AS98" t="s">
        <v>211</v>
      </c>
      <c r="AT98" t="s">
        <v>211</v>
      </c>
      <c r="AU98" t="s">
        <v>211</v>
      </c>
      <c r="AV98" t="s">
        <v>211</v>
      </c>
      <c r="AW98" t="s">
        <v>211</v>
      </c>
      <c r="AX98" t="s">
        <v>211</v>
      </c>
      <c r="AY98" t="s">
        <v>211</v>
      </c>
      <c r="AZ98" t="s">
        <v>211</v>
      </c>
      <c r="BA98" t="s">
        <v>211</v>
      </c>
      <c r="BB98" t="s">
        <v>211</v>
      </c>
      <c r="BC98" t="s">
        <v>211</v>
      </c>
      <c r="BD98" t="s">
        <v>211</v>
      </c>
      <c r="BE98" t="s">
        <v>211</v>
      </c>
      <c r="BF98" t="s">
        <v>211</v>
      </c>
      <c r="BG98" t="s">
        <v>211</v>
      </c>
      <c r="BH98" t="s">
        <v>211</v>
      </c>
      <c r="BI98" t="s">
        <v>211</v>
      </c>
      <c r="BJ98" t="s">
        <v>211</v>
      </c>
      <c r="BK98" t="s">
        <v>211</v>
      </c>
    </row>
    <row r="99" spans="2:63" x14ac:dyDescent="0.35">
      <c r="B99" t="s">
        <v>400</v>
      </c>
      <c r="C99" s="54" t="s">
        <v>401</v>
      </c>
      <c r="D99">
        <v>8.8573784990825005E-4</v>
      </c>
      <c r="E99">
        <v>9.4587788574297205E-4</v>
      </c>
      <c r="F99">
        <v>1.03486791288248E-3</v>
      </c>
      <c r="G99">
        <v>1.1029739917718601E-3</v>
      </c>
      <c r="H99">
        <v>1.1600280836E-3</v>
      </c>
      <c r="I99">
        <v>1.24944691424226E-3</v>
      </c>
      <c r="J99">
        <v>1.34853264681489E-3</v>
      </c>
      <c r="K99">
        <v>1.3715398700633701E-3</v>
      </c>
      <c r="L99">
        <v>1.40005722683478E-3</v>
      </c>
      <c r="M99">
        <v>1.4344713930879199E-3</v>
      </c>
      <c r="N99">
        <v>1.5221282394995499E-3</v>
      </c>
      <c r="O99">
        <v>1.7043662198391401E-3</v>
      </c>
      <c r="P99">
        <v>1.92391349419124E-3</v>
      </c>
      <c r="Q99">
        <v>2.3093190348525499E-3</v>
      </c>
      <c r="R99">
        <v>3.2256563002680998E-3</v>
      </c>
      <c r="S99">
        <v>4.4935563896335998E-3</v>
      </c>
      <c r="T99">
        <v>5.9005278820375298E-3</v>
      </c>
      <c r="U99">
        <v>7.9430967828418193E-3</v>
      </c>
      <c r="V99">
        <v>1.1958407864164401E-2</v>
      </c>
      <c r="W99">
        <v>2.1323038427167099E-2</v>
      </c>
      <c r="X99">
        <v>4.9261549597855198E-2</v>
      </c>
      <c r="Y99">
        <v>0.106799033958892</v>
      </c>
      <c r="Z99">
        <v>0.23534704200178699</v>
      </c>
      <c r="AA99">
        <v>0.57883965147453098</v>
      </c>
      <c r="AB99">
        <v>2.7391599642537998</v>
      </c>
      <c r="AC99">
        <v>11.1974977658624</v>
      </c>
      <c r="AD99">
        <v>16.577301161751599</v>
      </c>
      <c r="AE99">
        <v>19.839142091152802</v>
      </c>
      <c r="AF99">
        <v>23.083109919571001</v>
      </c>
      <c r="AG99">
        <v>27.7479892761394</v>
      </c>
      <c r="AH99">
        <v>32.520107238605902</v>
      </c>
      <c r="AI99">
        <v>38.686327077747997</v>
      </c>
      <c r="AJ99">
        <v>43.324396782841802</v>
      </c>
      <c r="AK99">
        <v>48.069705093833797</v>
      </c>
      <c r="AL99">
        <v>54.021447721179598</v>
      </c>
      <c r="AM99">
        <v>59.419124218051799</v>
      </c>
      <c r="AN99">
        <v>66.166219839142101</v>
      </c>
      <c r="AO99">
        <v>72.073279714030406</v>
      </c>
      <c r="AP99">
        <v>76.023235031277906</v>
      </c>
      <c r="AQ99">
        <v>79.946380697050998</v>
      </c>
      <c r="AR99">
        <v>80.786416443252904</v>
      </c>
      <c r="AS99">
        <v>81.715817694370003</v>
      </c>
      <c r="AT99">
        <v>86.407506702412903</v>
      </c>
      <c r="AU99">
        <v>87.033065236818601</v>
      </c>
      <c r="AV99">
        <v>86.675603217158198</v>
      </c>
      <c r="AW99">
        <v>87.810545129580007</v>
      </c>
      <c r="AX99">
        <v>89.669347631814105</v>
      </c>
      <c r="AY99">
        <v>90.089365504915094</v>
      </c>
      <c r="AZ99">
        <v>94.226988382484393</v>
      </c>
      <c r="BA99">
        <v>97.363717605004496</v>
      </c>
      <c r="BB99">
        <v>100</v>
      </c>
      <c r="BC99">
        <v>103.467381590706</v>
      </c>
      <c r="BD99">
        <v>105.21000893655101</v>
      </c>
      <c r="BE99">
        <v>106.86327077748</v>
      </c>
      <c r="BF99">
        <v>107.38159070598699</v>
      </c>
      <c r="BG99">
        <v>106.702412868633</v>
      </c>
      <c r="BH99">
        <v>106.121537086685</v>
      </c>
      <c r="BI99">
        <v>106.380697050938</v>
      </c>
      <c r="BJ99">
        <v>107.24754244861499</v>
      </c>
      <c r="BK99">
        <v>108.150134048257</v>
      </c>
    </row>
    <row r="100" spans="2:63" x14ac:dyDescent="0.35">
      <c r="B100" t="s">
        <v>402</v>
      </c>
      <c r="C100" s="54" t="s">
        <v>403</v>
      </c>
      <c r="D100">
        <v>4.1478356168674999</v>
      </c>
      <c r="E100">
        <v>4.2328951704014202</v>
      </c>
      <c r="F100">
        <v>4.4314663615958496</v>
      </c>
      <c r="G100">
        <v>4.76181969210581</v>
      </c>
      <c r="H100">
        <v>5.04335383070425</v>
      </c>
      <c r="I100">
        <v>5.2712765220070601</v>
      </c>
      <c r="J100">
        <v>5.3949717135600297</v>
      </c>
      <c r="K100">
        <v>5.5963842599353599</v>
      </c>
      <c r="L100">
        <v>5.6678676234235201</v>
      </c>
      <c r="M100">
        <v>5.81847719079905</v>
      </c>
      <c r="N100">
        <v>6.1075577493925604</v>
      </c>
      <c r="O100">
        <v>6.4002114187619998</v>
      </c>
      <c r="P100">
        <v>6.7681918262792502</v>
      </c>
      <c r="Q100">
        <v>7.4990629702034903</v>
      </c>
      <c r="R100">
        <v>8.9358661563637707</v>
      </c>
      <c r="S100">
        <v>10.450540378566799</v>
      </c>
      <c r="T100">
        <v>12.1868105543459</v>
      </c>
      <c r="U100">
        <v>14.274417147842</v>
      </c>
      <c r="V100">
        <v>16.000767133639201</v>
      </c>
      <c r="W100">
        <v>18.368652429058901</v>
      </c>
      <c r="X100">
        <v>22.237856286946801</v>
      </c>
      <c r="Y100">
        <v>26.233843119181401</v>
      </c>
      <c r="Z100">
        <v>30.557289236041001</v>
      </c>
      <c r="AA100">
        <v>35.032886033761599</v>
      </c>
      <c r="AB100">
        <v>38.814509518051501</v>
      </c>
      <c r="AC100">
        <v>42.387769942743802</v>
      </c>
      <c r="AD100">
        <v>44.856241613116197</v>
      </c>
      <c r="AE100">
        <v>46.985695199671703</v>
      </c>
      <c r="AF100">
        <v>49.362347941505497</v>
      </c>
      <c r="AG100">
        <v>52.452347687640199</v>
      </c>
      <c r="AH100">
        <v>55.838990721390999</v>
      </c>
      <c r="AI100">
        <v>59.328927249434003</v>
      </c>
      <c r="AJ100">
        <v>62.455911747801999</v>
      </c>
      <c r="AK100">
        <v>65.345581078416899</v>
      </c>
      <c r="AL100">
        <v>67.993280895747702</v>
      </c>
      <c r="AM100">
        <v>71.553016476947704</v>
      </c>
      <c r="AN100">
        <v>74.420129168035203</v>
      </c>
      <c r="AO100">
        <v>75.940612629977906</v>
      </c>
      <c r="AP100">
        <v>77.425316594739201</v>
      </c>
      <c r="AQ100">
        <v>78.713255727513101</v>
      </c>
      <c r="AR100">
        <v>80.710750463752106</v>
      </c>
      <c r="AS100">
        <v>82.958678381650202</v>
      </c>
      <c r="AT100">
        <v>85.003877919330506</v>
      </c>
      <c r="AU100">
        <v>87.275653757447103</v>
      </c>
      <c r="AV100">
        <v>89.201597564227001</v>
      </c>
      <c r="AW100">
        <v>90.972510623427198</v>
      </c>
      <c r="AX100">
        <v>92.874603821687202</v>
      </c>
      <c r="AY100">
        <v>94.5739686397295</v>
      </c>
      <c r="AZ100">
        <v>97.740146777842</v>
      </c>
      <c r="BA100">
        <v>98.497406286648001</v>
      </c>
      <c r="BB100">
        <v>100</v>
      </c>
      <c r="BC100">
        <v>102.78063272879299</v>
      </c>
      <c r="BD100">
        <v>105.90656520528</v>
      </c>
      <c r="BE100">
        <v>107.198618335037</v>
      </c>
      <c r="BF100">
        <v>107.457017849343</v>
      </c>
      <c r="BG100">
        <v>107.49870085602799</v>
      </c>
      <c r="BH100">
        <v>107.39763417125501</v>
      </c>
      <c r="BI100">
        <v>108.714901774357</v>
      </c>
      <c r="BJ100">
        <v>109.951520340534</v>
      </c>
      <c r="BK100">
        <v>110.623595648239</v>
      </c>
    </row>
    <row r="101" spans="2:63" x14ac:dyDescent="0.35">
      <c r="B101" t="s">
        <v>404</v>
      </c>
      <c r="C101" s="54" t="s">
        <v>405</v>
      </c>
      <c r="D101">
        <v>0.11289895048828701</v>
      </c>
      <c r="E101">
        <v>0.120461430842805</v>
      </c>
      <c r="F101">
        <v>0.122156933555741</v>
      </c>
      <c r="G101">
        <v>0.124309952873754</v>
      </c>
      <c r="H101">
        <v>0.12681283783094299</v>
      </c>
      <c r="I101">
        <v>0.13015001777386301</v>
      </c>
      <c r="J101">
        <v>0.132625989989577</v>
      </c>
      <c r="K101">
        <v>0.136635988469375</v>
      </c>
      <c r="L101">
        <v>0.14473672365339799</v>
      </c>
      <c r="M101">
        <v>0.153860143013476</v>
      </c>
      <c r="N101">
        <v>0.176520671332868</v>
      </c>
      <c r="O101">
        <v>0.185940130849443</v>
      </c>
      <c r="P101">
        <v>0.196032408902896</v>
      </c>
      <c r="Q101">
        <v>0.230696019922629</v>
      </c>
      <c r="R101">
        <v>0.29334888207841098</v>
      </c>
      <c r="S101">
        <v>0.344321614431015</v>
      </c>
      <c r="T101">
        <v>0.37804327950046401</v>
      </c>
      <c r="U101">
        <v>0.42035010909806497</v>
      </c>
      <c r="V101">
        <v>0.56705146287941999</v>
      </c>
      <c r="W101">
        <v>0.73194582989797896</v>
      </c>
      <c r="X101">
        <v>0.93182676083424398</v>
      </c>
      <c r="Y101">
        <v>1.0505388634800901</v>
      </c>
      <c r="Z101">
        <v>1.11930091794885</v>
      </c>
      <c r="AA101">
        <v>1.2489395936346801</v>
      </c>
      <c r="AB101">
        <v>1.59632926059709</v>
      </c>
      <c r="AC101">
        <v>2.0061564877807898</v>
      </c>
      <c r="AD101">
        <v>2.30919395679242</v>
      </c>
      <c r="AE101">
        <v>2.4628118851331502</v>
      </c>
      <c r="AF101">
        <v>2.6664067743927302</v>
      </c>
      <c r="AG101">
        <v>3.04849057390408</v>
      </c>
      <c r="AH101">
        <v>3.7179444423436698</v>
      </c>
      <c r="AI101">
        <v>5.6167394820561398</v>
      </c>
      <c r="AJ101">
        <v>9.9582877368980594</v>
      </c>
      <c r="AK101">
        <v>12.156076803383099</v>
      </c>
      <c r="AL101">
        <v>16.418409938100901</v>
      </c>
      <c r="AM101">
        <v>19.6871099356107</v>
      </c>
      <c r="AN101">
        <v>24.885817452229599</v>
      </c>
      <c r="AO101">
        <v>27.289178365775701</v>
      </c>
      <c r="AP101">
        <v>29.644751897073</v>
      </c>
      <c r="AQ101">
        <v>31.409871421576099</v>
      </c>
      <c r="AR101">
        <v>33.976398261899199</v>
      </c>
      <c r="AS101">
        <v>36.351560314748902</v>
      </c>
      <c r="AT101">
        <v>38.924329650951698</v>
      </c>
      <c r="AU101">
        <v>42.855661013432901</v>
      </c>
      <c r="AV101">
        <v>48.6593019034283</v>
      </c>
      <c r="AW101">
        <v>55.998132876925503</v>
      </c>
      <c r="AX101">
        <v>60.769669622944903</v>
      </c>
      <c r="AY101">
        <v>66.412530470411298</v>
      </c>
      <c r="AZ101">
        <v>81.043514340542501</v>
      </c>
      <c r="BA101">
        <v>88.802448005808799</v>
      </c>
      <c r="BB101">
        <v>100</v>
      </c>
      <c r="BC101">
        <v>107.52969244333801</v>
      </c>
      <c r="BD101">
        <v>114.947357502204</v>
      </c>
      <c r="BE101">
        <v>125.688501633733</v>
      </c>
      <c r="BF101">
        <v>136.108085680203</v>
      </c>
      <c r="BG101">
        <v>141.11126635791999</v>
      </c>
      <c r="BH101">
        <v>144.42942859533599</v>
      </c>
      <c r="BI101">
        <v>150.74935006490099</v>
      </c>
      <c r="BJ101">
        <v>156.38761449365299</v>
      </c>
      <c r="BK101">
        <v>162.50181696586401</v>
      </c>
    </row>
    <row r="102" spans="2:63" x14ac:dyDescent="0.35">
      <c r="B102" t="s">
        <v>406</v>
      </c>
      <c r="C102" s="54" t="s">
        <v>407</v>
      </c>
      <c r="D102">
        <v>18.970989380989401</v>
      </c>
      <c r="E102">
        <v>19.989439696106398</v>
      </c>
      <c r="F102">
        <v>21.355805922472602</v>
      </c>
      <c r="G102">
        <v>22.788119658119701</v>
      </c>
      <c r="H102">
        <v>23.654156954156999</v>
      </c>
      <c r="I102">
        <v>25.228575498575498</v>
      </c>
      <c r="J102">
        <v>26.5003056203056</v>
      </c>
      <c r="K102">
        <v>27.557627557627601</v>
      </c>
      <c r="L102">
        <v>29.0290486057153</v>
      </c>
      <c r="M102">
        <v>30.553021669688299</v>
      </c>
      <c r="N102">
        <v>32.6685660018993</v>
      </c>
      <c r="O102">
        <v>34.7578347578348</v>
      </c>
      <c r="P102">
        <v>36.441336441336396</v>
      </c>
      <c r="Q102">
        <v>40.671674005007297</v>
      </c>
      <c r="R102">
        <v>50.116550116550101</v>
      </c>
      <c r="S102">
        <v>55.995855995855997</v>
      </c>
      <c r="T102">
        <v>61.244927911594601</v>
      </c>
      <c r="U102">
        <v>66.243632910299596</v>
      </c>
      <c r="V102">
        <v>69.032202365535696</v>
      </c>
      <c r="W102">
        <v>71.587671587671593</v>
      </c>
      <c r="X102">
        <v>77.156177156177094</v>
      </c>
      <c r="Y102">
        <v>80.946214279547604</v>
      </c>
      <c r="Z102">
        <v>83.164983164983198</v>
      </c>
      <c r="AA102">
        <v>84.7448847448847</v>
      </c>
      <c r="AB102">
        <v>86.661486661486705</v>
      </c>
      <c r="AC102">
        <v>88.422688422688395</v>
      </c>
      <c r="AD102">
        <v>88.949322282655601</v>
      </c>
      <c r="AE102">
        <v>89.061555728222402</v>
      </c>
      <c r="AF102">
        <v>89.665889665889594</v>
      </c>
      <c r="AG102">
        <v>91.703358370025001</v>
      </c>
      <c r="AH102">
        <v>94.526461193127901</v>
      </c>
      <c r="AI102">
        <v>97.599930933264304</v>
      </c>
      <c r="AJ102">
        <v>99.317965984632593</v>
      </c>
      <c r="AK102">
        <v>100.55253388586701</v>
      </c>
      <c r="AL102">
        <v>101.251834585168</v>
      </c>
      <c r="AM102">
        <v>101.122334455668</v>
      </c>
      <c r="AN102">
        <v>101.260467927135</v>
      </c>
      <c r="AO102">
        <v>103.030303030303</v>
      </c>
      <c r="AP102">
        <v>103.71233704567</v>
      </c>
      <c r="AQ102">
        <v>103.358370025037</v>
      </c>
      <c r="AR102">
        <v>102.659069325736</v>
      </c>
      <c r="AS102">
        <v>101.899335232669</v>
      </c>
      <c r="AT102">
        <v>100.958300958301</v>
      </c>
      <c r="AU102">
        <v>100.69930069930101</v>
      </c>
      <c r="AV102">
        <v>100.69066735733399</v>
      </c>
      <c r="AW102">
        <v>100.405767072434</v>
      </c>
      <c r="AX102">
        <v>100.65613398946699</v>
      </c>
      <c r="AY102">
        <v>100.71656738323399</v>
      </c>
      <c r="AZ102">
        <v>102.10653543986901</v>
      </c>
      <c r="BA102">
        <v>100.72520072520101</v>
      </c>
      <c r="BB102">
        <v>100</v>
      </c>
      <c r="BC102">
        <v>99.732366399033097</v>
      </c>
      <c r="BD102">
        <v>99.680566347232997</v>
      </c>
      <c r="BE102">
        <v>100.0259000259</v>
      </c>
      <c r="BF102">
        <v>102.788569455236</v>
      </c>
      <c r="BG102">
        <v>103.60010360010401</v>
      </c>
      <c r="BH102">
        <v>103.47923681256999</v>
      </c>
      <c r="BI102">
        <v>103.962703962704</v>
      </c>
      <c r="BJ102">
        <v>104.98143831477201</v>
      </c>
      <c r="BK102">
        <v>105.482172148839</v>
      </c>
    </row>
    <row r="103" spans="2:63" x14ac:dyDescent="0.35">
      <c r="B103" t="s">
        <v>408</v>
      </c>
      <c r="C103" s="54" t="s">
        <v>409</v>
      </c>
      <c r="D103" t="s">
        <v>211</v>
      </c>
      <c r="E103" t="s">
        <v>211</v>
      </c>
      <c r="F103" t="s">
        <v>211</v>
      </c>
      <c r="G103" t="s">
        <v>211</v>
      </c>
      <c r="H103" t="s">
        <v>211</v>
      </c>
      <c r="I103" t="s">
        <v>211</v>
      </c>
      <c r="J103" t="s">
        <v>211</v>
      </c>
      <c r="K103" t="s">
        <v>211</v>
      </c>
      <c r="L103" t="s">
        <v>211</v>
      </c>
      <c r="M103">
        <v>7.6639022731121402</v>
      </c>
      <c r="N103">
        <v>8.1160725071491093</v>
      </c>
      <c r="O103">
        <v>8.5069315231544795</v>
      </c>
      <c r="P103">
        <v>9.1583632163690005</v>
      </c>
      <c r="Q103">
        <v>10.1776622186163</v>
      </c>
      <c r="R103">
        <v>12.154949005079301</v>
      </c>
      <c r="S103">
        <v>13.611090436970599</v>
      </c>
      <c r="T103">
        <v>15.1763658372221</v>
      </c>
      <c r="U103">
        <v>17.387033775625401</v>
      </c>
      <c r="V103">
        <v>18.590481021760802</v>
      </c>
      <c r="W103">
        <v>21.2389723692426</v>
      </c>
      <c r="X103">
        <v>23.598858188047402</v>
      </c>
      <c r="Y103">
        <v>25.415970268527001</v>
      </c>
      <c r="Z103">
        <v>27.303878923570799</v>
      </c>
      <c r="AA103">
        <v>28.674579269855599</v>
      </c>
      <c r="AB103">
        <v>29.777825890107302</v>
      </c>
      <c r="AC103">
        <v>30.666716215269101</v>
      </c>
      <c r="AD103">
        <v>30.666716215269101</v>
      </c>
      <c r="AE103">
        <v>30.6053827828386</v>
      </c>
      <c r="AF103">
        <v>32.629386053046296</v>
      </c>
      <c r="AG103">
        <v>41.019288497606901</v>
      </c>
      <c r="AH103">
        <v>47.661188117897602</v>
      </c>
      <c r="AI103">
        <v>51.5481943981829</v>
      </c>
      <c r="AJ103">
        <v>53.607975503974899</v>
      </c>
      <c r="AK103">
        <v>55.385973358190299</v>
      </c>
      <c r="AL103">
        <v>57.3337298015012</v>
      </c>
      <c r="AM103">
        <v>58.6828638516848</v>
      </c>
      <c r="AN103">
        <v>62.497964775050598</v>
      </c>
      <c r="AO103">
        <v>64.396580574149894</v>
      </c>
      <c r="AP103">
        <v>66.3875081902343</v>
      </c>
      <c r="AQ103">
        <v>66.789986818822698</v>
      </c>
      <c r="AR103">
        <v>67.2353965011268</v>
      </c>
      <c r="AS103">
        <v>68.426945138466706</v>
      </c>
      <c r="AT103">
        <v>69.681206861982403</v>
      </c>
      <c r="AU103">
        <v>70.817010533832701</v>
      </c>
      <c r="AV103">
        <v>73.1977851016171</v>
      </c>
      <c r="AW103">
        <v>75.755085393451907</v>
      </c>
      <c r="AX103">
        <v>80.491084753171194</v>
      </c>
      <c r="AY103">
        <v>84.309506466331499</v>
      </c>
      <c r="AZ103">
        <v>96.088582370775796</v>
      </c>
      <c r="BA103">
        <v>95.378420731856593</v>
      </c>
      <c r="BB103">
        <v>100</v>
      </c>
      <c r="BC103">
        <v>104.16244162927801</v>
      </c>
      <c r="BD103">
        <v>108.86561499113</v>
      </c>
      <c r="BE103">
        <v>114.11797064643</v>
      </c>
      <c r="BF103">
        <v>117.426797297677</v>
      </c>
      <c r="BG103">
        <v>116.397138828916</v>
      </c>
      <c r="BH103">
        <v>115.491068042148</v>
      </c>
      <c r="BI103">
        <v>119.32986927279801</v>
      </c>
      <c r="BJ103">
        <v>124.65473925678199</v>
      </c>
      <c r="BK103">
        <v>125.604002606804</v>
      </c>
    </row>
    <row r="104" spans="2:63" x14ac:dyDescent="0.35">
      <c r="B104" t="s">
        <v>410</v>
      </c>
      <c r="C104" s="54" t="s">
        <v>411</v>
      </c>
      <c r="D104" t="s">
        <v>211</v>
      </c>
      <c r="E104" t="s">
        <v>211</v>
      </c>
      <c r="F104" t="s">
        <v>211</v>
      </c>
      <c r="G104" t="s">
        <v>211</v>
      </c>
      <c r="H104" t="s">
        <v>211</v>
      </c>
      <c r="I104" t="s">
        <v>211</v>
      </c>
      <c r="J104" t="s">
        <v>211</v>
      </c>
      <c r="K104" t="s">
        <v>211</v>
      </c>
      <c r="L104" t="s">
        <v>211</v>
      </c>
      <c r="M104" t="s">
        <v>211</v>
      </c>
      <c r="N104" t="s">
        <v>211</v>
      </c>
      <c r="O104" t="s">
        <v>211</v>
      </c>
      <c r="P104" t="s">
        <v>211</v>
      </c>
      <c r="Q104" t="s">
        <v>211</v>
      </c>
      <c r="R104" t="s">
        <v>211</v>
      </c>
      <c r="S104" t="s">
        <v>211</v>
      </c>
      <c r="T104" t="s">
        <v>211</v>
      </c>
      <c r="U104" t="s">
        <v>211</v>
      </c>
      <c r="V104" t="s">
        <v>211</v>
      </c>
      <c r="W104" t="s">
        <v>211</v>
      </c>
      <c r="X104" t="s">
        <v>211</v>
      </c>
      <c r="Y104" t="s">
        <v>211</v>
      </c>
      <c r="Z104" t="s">
        <v>211</v>
      </c>
      <c r="AA104" t="s">
        <v>211</v>
      </c>
      <c r="AB104" t="s">
        <v>211</v>
      </c>
      <c r="AC104" t="s">
        <v>211</v>
      </c>
      <c r="AD104" t="s">
        <v>211</v>
      </c>
      <c r="AE104" t="s">
        <v>211</v>
      </c>
      <c r="AF104" t="s">
        <v>211</v>
      </c>
      <c r="AG104" t="s">
        <v>211</v>
      </c>
      <c r="AH104" t="s">
        <v>211</v>
      </c>
      <c r="AI104" t="s">
        <v>211</v>
      </c>
      <c r="AJ104" t="s">
        <v>211</v>
      </c>
      <c r="AK104" t="s">
        <v>211</v>
      </c>
      <c r="AL104" t="s">
        <v>211</v>
      </c>
      <c r="AM104" t="s">
        <v>211</v>
      </c>
      <c r="AN104" t="s">
        <v>211</v>
      </c>
      <c r="AO104" t="s">
        <v>211</v>
      </c>
      <c r="AP104" t="s">
        <v>211</v>
      </c>
      <c r="AQ104" t="s">
        <v>211</v>
      </c>
      <c r="AR104" t="s">
        <v>211</v>
      </c>
      <c r="AS104" t="s">
        <v>211</v>
      </c>
      <c r="AT104" t="s">
        <v>211</v>
      </c>
      <c r="AU104" t="s">
        <v>211</v>
      </c>
      <c r="AV104" t="s">
        <v>211</v>
      </c>
      <c r="AW104">
        <v>64.712991225111793</v>
      </c>
      <c r="AX104">
        <v>70.357060208008406</v>
      </c>
      <c r="AY104">
        <v>77.988575289222496</v>
      </c>
      <c r="AZ104">
        <v>91.355738931466803</v>
      </c>
      <c r="BA104">
        <v>98.039396581668996</v>
      </c>
      <c r="BB104" t="s">
        <v>211</v>
      </c>
      <c r="BC104">
        <v>105.10833333333299</v>
      </c>
      <c r="BD104">
        <v>110.466666666667</v>
      </c>
      <c r="BE104">
        <v>116.925</v>
      </c>
      <c r="BF104">
        <v>124.76666666666701</v>
      </c>
      <c r="BG104">
        <v>133.083333333333</v>
      </c>
      <c r="BH104">
        <v>152.441666666667</v>
      </c>
      <c r="BI104">
        <v>163.78333333333299</v>
      </c>
      <c r="BJ104">
        <v>173.64166666666699</v>
      </c>
      <c r="BK104">
        <v>182.75</v>
      </c>
    </row>
    <row r="105" spans="2:63" x14ac:dyDescent="0.35">
      <c r="B105" t="s">
        <v>412</v>
      </c>
      <c r="C105" s="54" t="s">
        <v>413</v>
      </c>
      <c r="D105">
        <v>0.74124428382899299</v>
      </c>
      <c r="E105">
        <v>0.75945667409506201</v>
      </c>
      <c r="F105">
        <v>0.783132781440951</v>
      </c>
      <c r="G105">
        <v>0.78859649852077096</v>
      </c>
      <c r="H105">
        <v>0.78781338381728905</v>
      </c>
      <c r="I105">
        <v>0.81600551286856404</v>
      </c>
      <c r="J105">
        <v>0.85692325571438199</v>
      </c>
      <c r="K105">
        <v>0.87199821360370999</v>
      </c>
      <c r="L105">
        <v>0.87519593194363299</v>
      </c>
      <c r="M105">
        <v>0.87369496211095699</v>
      </c>
      <c r="N105">
        <v>0.89281601259578602</v>
      </c>
      <c r="O105">
        <v>0.92656629819292202</v>
      </c>
      <c r="P105">
        <v>0.98060035301291903</v>
      </c>
      <c r="Q105">
        <v>1.0716117763306201</v>
      </c>
      <c r="R105">
        <v>1.2624652768125599</v>
      </c>
      <c r="S105">
        <v>1.5038509608469901</v>
      </c>
      <c r="T105">
        <v>1.6760273159277801</v>
      </c>
      <c r="U105">
        <v>1.9244307291282701</v>
      </c>
      <c r="V105">
        <v>2.2502711537446398</v>
      </c>
      <c r="W105">
        <v>2.4298282239740399</v>
      </c>
      <c r="X105">
        <v>2.7665582283274999</v>
      </c>
      <c r="Y105">
        <v>3.0875634578738902</v>
      </c>
      <c r="Z105">
        <v>3.7256613878531</v>
      </c>
      <c r="AA105">
        <v>4.1503041783513899</v>
      </c>
      <c r="AB105">
        <v>4.5771255361970198</v>
      </c>
      <c r="AC105">
        <v>5.17245240927544</v>
      </c>
      <c r="AD105">
        <v>5.3035366287224797</v>
      </c>
      <c r="AE105">
        <v>5.7616387902129098</v>
      </c>
      <c r="AF105">
        <v>6.4683016588008702</v>
      </c>
      <c r="AG105">
        <v>7.3602362969268098</v>
      </c>
      <c r="AH105">
        <v>8.6690198568499497</v>
      </c>
      <c r="AI105">
        <v>10.410148766435</v>
      </c>
      <c r="AJ105">
        <v>13.255488566812099</v>
      </c>
      <c r="AK105">
        <v>19.350213921161799</v>
      </c>
      <c r="AL105">
        <v>24.925859916073701</v>
      </c>
      <c r="AM105">
        <v>25.313289576008501</v>
      </c>
      <c r="AN105">
        <v>27.557081691834199</v>
      </c>
      <c r="AO105">
        <v>30.6880746141217</v>
      </c>
      <c r="AP105">
        <v>32.751060945442298</v>
      </c>
      <c r="AQ105">
        <v>34.631627223620796</v>
      </c>
      <c r="AR105">
        <v>38.087872331607898</v>
      </c>
      <c r="AS105">
        <v>40.273582266095701</v>
      </c>
      <c r="AT105">
        <v>41.063471344518597</v>
      </c>
      <c r="AU105">
        <v>45.094134653551698</v>
      </c>
      <c r="AV105">
        <v>50.335892894049202</v>
      </c>
      <c r="AW105">
        <v>55.526921962465103</v>
      </c>
      <c r="AX105">
        <v>63.552635676898198</v>
      </c>
      <c r="AY105">
        <v>69.7546612757899</v>
      </c>
      <c r="AZ105">
        <v>88.058156495553604</v>
      </c>
      <c r="BA105">
        <v>96.189557552658897</v>
      </c>
      <c r="BB105">
        <v>100</v>
      </c>
      <c r="BC105">
        <v>114.022493963847</v>
      </c>
      <c r="BD105">
        <v>124.715258324443</v>
      </c>
      <c r="BE105">
        <v>131.84584520042199</v>
      </c>
      <c r="BF105">
        <v>140.91440678482101</v>
      </c>
      <c r="BG105">
        <v>150.18963879765201</v>
      </c>
      <c r="BH105">
        <v>159.647316938312</v>
      </c>
      <c r="BI105">
        <v>172.42823857621599</v>
      </c>
      <c r="BJ105">
        <v>180.514812183022</v>
      </c>
      <c r="BK105" t="s">
        <v>211</v>
      </c>
    </row>
    <row r="106" spans="2:63" x14ac:dyDescent="0.35">
      <c r="B106" t="s">
        <v>414</v>
      </c>
      <c r="C106" s="54" t="s">
        <v>415</v>
      </c>
      <c r="D106" t="s">
        <v>211</v>
      </c>
      <c r="E106" t="s">
        <v>211</v>
      </c>
      <c r="F106" t="s">
        <v>211</v>
      </c>
      <c r="G106" t="s">
        <v>211</v>
      </c>
      <c r="H106" t="s">
        <v>211</v>
      </c>
      <c r="I106" t="s">
        <v>211</v>
      </c>
      <c r="J106" t="s">
        <v>211</v>
      </c>
      <c r="K106" t="s">
        <v>211</v>
      </c>
      <c r="L106" t="s">
        <v>211</v>
      </c>
      <c r="M106" t="s">
        <v>211</v>
      </c>
      <c r="N106" t="s">
        <v>211</v>
      </c>
      <c r="O106" t="s">
        <v>211</v>
      </c>
      <c r="P106" t="s">
        <v>211</v>
      </c>
      <c r="Q106" t="s">
        <v>211</v>
      </c>
      <c r="R106" t="s">
        <v>211</v>
      </c>
      <c r="S106" t="s">
        <v>211</v>
      </c>
      <c r="T106" t="s">
        <v>211</v>
      </c>
      <c r="U106" t="s">
        <v>211</v>
      </c>
      <c r="V106" t="s">
        <v>211</v>
      </c>
      <c r="W106" t="s">
        <v>211</v>
      </c>
      <c r="X106" t="s">
        <v>211</v>
      </c>
      <c r="Y106" t="s">
        <v>211</v>
      </c>
      <c r="Z106" t="s">
        <v>211</v>
      </c>
      <c r="AA106" t="s">
        <v>211</v>
      </c>
      <c r="AB106" t="s">
        <v>211</v>
      </c>
      <c r="AC106" t="s">
        <v>211</v>
      </c>
      <c r="AD106" t="s">
        <v>211</v>
      </c>
      <c r="AE106" t="s">
        <v>211</v>
      </c>
      <c r="AF106" t="s">
        <v>211</v>
      </c>
      <c r="AG106" t="s">
        <v>211</v>
      </c>
      <c r="AH106" t="s">
        <v>211</v>
      </c>
      <c r="AI106" t="s">
        <v>211</v>
      </c>
      <c r="AJ106" t="s">
        <v>211</v>
      </c>
      <c r="AK106" t="s">
        <v>211</v>
      </c>
      <c r="AL106" t="s">
        <v>211</v>
      </c>
      <c r="AM106" t="s">
        <v>211</v>
      </c>
      <c r="AN106" t="s">
        <v>211</v>
      </c>
      <c r="AO106" t="s">
        <v>211</v>
      </c>
      <c r="AP106" t="s">
        <v>211</v>
      </c>
      <c r="AQ106" t="s">
        <v>211</v>
      </c>
      <c r="AR106" t="s">
        <v>211</v>
      </c>
      <c r="AS106" t="s">
        <v>211</v>
      </c>
      <c r="AT106" t="s">
        <v>211</v>
      </c>
      <c r="AU106" t="s">
        <v>211</v>
      </c>
      <c r="AV106" t="s">
        <v>211</v>
      </c>
      <c r="AW106" t="s">
        <v>211</v>
      </c>
      <c r="AX106">
        <v>80.473064154664101</v>
      </c>
      <c r="AY106">
        <v>83.364076135374304</v>
      </c>
      <c r="AZ106">
        <v>94.756110199801896</v>
      </c>
      <c r="BA106">
        <v>104.05778580954799</v>
      </c>
      <c r="BB106">
        <v>100</v>
      </c>
      <c r="BC106">
        <v>101.49740979876</v>
      </c>
      <c r="BD106">
        <v>98.405937821066999</v>
      </c>
      <c r="BE106">
        <v>96.941599323455094</v>
      </c>
      <c r="BF106">
        <v>98.9812362348314</v>
      </c>
      <c r="BG106">
        <v>99.547424489338397</v>
      </c>
      <c r="BH106" t="s">
        <v>211</v>
      </c>
      <c r="BI106" t="s">
        <v>211</v>
      </c>
      <c r="BJ106" t="s">
        <v>211</v>
      </c>
      <c r="BK106" t="s">
        <v>211</v>
      </c>
    </row>
    <row r="107" spans="2:63" x14ac:dyDescent="0.35">
      <c r="B107" t="s">
        <v>416</v>
      </c>
      <c r="C107" s="54" t="s">
        <v>417</v>
      </c>
      <c r="D107" t="s">
        <v>211</v>
      </c>
      <c r="E107" t="s">
        <v>211</v>
      </c>
      <c r="F107" t="s">
        <v>211</v>
      </c>
      <c r="G107" t="s">
        <v>211</v>
      </c>
      <c r="H107" t="s">
        <v>211</v>
      </c>
      <c r="I107" t="s">
        <v>211</v>
      </c>
      <c r="J107" t="s">
        <v>211</v>
      </c>
      <c r="K107" t="s">
        <v>211</v>
      </c>
      <c r="L107" t="s">
        <v>211</v>
      </c>
      <c r="M107" t="s">
        <v>211</v>
      </c>
      <c r="N107" t="s">
        <v>211</v>
      </c>
      <c r="O107" t="s">
        <v>211</v>
      </c>
      <c r="P107" t="s">
        <v>211</v>
      </c>
      <c r="Q107" t="s">
        <v>211</v>
      </c>
      <c r="R107" t="s">
        <v>211</v>
      </c>
      <c r="S107" t="s">
        <v>211</v>
      </c>
      <c r="T107" t="s">
        <v>211</v>
      </c>
      <c r="U107" t="s">
        <v>211</v>
      </c>
      <c r="V107" t="s">
        <v>211</v>
      </c>
      <c r="W107" t="s">
        <v>211</v>
      </c>
      <c r="X107" t="s">
        <v>211</v>
      </c>
      <c r="Y107" t="s">
        <v>211</v>
      </c>
      <c r="Z107" t="s">
        <v>211</v>
      </c>
      <c r="AA107" t="s">
        <v>211</v>
      </c>
      <c r="AB107" t="s">
        <v>211</v>
      </c>
      <c r="AC107" t="s">
        <v>211</v>
      </c>
      <c r="AD107" t="s">
        <v>211</v>
      </c>
      <c r="AE107" t="s">
        <v>211</v>
      </c>
      <c r="AF107" t="s">
        <v>211</v>
      </c>
      <c r="AG107" t="s">
        <v>211</v>
      </c>
      <c r="AH107" t="s">
        <v>211</v>
      </c>
      <c r="AI107" t="s">
        <v>211</v>
      </c>
      <c r="AJ107" t="s">
        <v>211</v>
      </c>
      <c r="AK107" t="s">
        <v>211</v>
      </c>
      <c r="AL107" t="s">
        <v>211</v>
      </c>
      <c r="AM107" t="s">
        <v>211</v>
      </c>
      <c r="AN107" t="s">
        <v>211</v>
      </c>
      <c r="AO107" t="s">
        <v>211</v>
      </c>
      <c r="AP107" t="s">
        <v>211</v>
      </c>
      <c r="AQ107" t="s">
        <v>211</v>
      </c>
      <c r="AR107" t="s">
        <v>211</v>
      </c>
      <c r="AS107" t="s">
        <v>211</v>
      </c>
      <c r="AT107" t="s">
        <v>211</v>
      </c>
      <c r="AU107" t="s">
        <v>211</v>
      </c>
      <c r="AV107" t="s">
        <v>211</v>
      </c>
      <c r="AW107" t="s">
        <v>211</v>
      </c>
      <c r="AX107" t="s">
        <v>211</v>
      </c>
      <c r="AY107" t="s">
        <v>211</v>
      </c>
      <c r="AZ107" t="s">
        <v>211</v>
      </c>
      <c r="BA107" t="s">
        <v>211</v>
      </c>
      <c r="BB107" t="s">
        <v>211</v>
      </c>
      <c r="BC107" t="s">
        <v>211</v>
      </c>
      <c r="BD107" t="s">
        <v>211</v>
      </c>
      <c r="BE107" t="s">
        <v>211</v>
      </c>
      <c r="BF107" t="s">
        <v>211</v>
      </c>
      <c r="BG107" t="s">
        <v>211</v>
      </c>
      <c r="BH107" t="s">
        <v>211</v>
      </c>
      <c r="BI107" t="s">
        <v>211</v>
      </c>
      <c r="BJ107" t="s">
        <v>211</v>
      </c>
      <c r="BK107" t="s">
        <v>211</v>
      </c>
    </row>
    <row r="108" spans="2:63" x14ac:dyDescent="0.35">
      <c r="B108" t="s">
        <v>418</v>
      </c>
      <c r="C108" s="54" t="s">
        <v>419</v>
      </c>
      <c r="D108">
        <v>1.4769457677223901</v>
      </c>
      <c r="E108">
        <v>1.5979910581494901</v>
      </c>
      <c r="F108">
        <v>1.7037511840858901</v>
      </c>
      <c r="G108">
        <v>2.0562850592386201</v>
      </c>
      <c r="H108">
        <v>2.6621245360900199</v>
      </c>
      <c r="I108">
        <v>3.0227945799755598</v>
      </c>
      <c r="J108">
        <v>3.3632031410881198</v>
      </c>
      <c r="K108">
        <v>3.7292017773872801</v>
      </c>
      <c r="L108">
        <v>4.1309046644975602</v>
      </c>
      <c r="M108">
        <v>4.6427058936587899</v>
      </c>
      <c r="N108">
        <v>5.3832333438585396</v>
      </c>
      <c r="O108">
        <v>6.1105998910869799</v>
      </c>
      <c r="P108">
        <v>6.8248670391674997</v>
      </c>
      <c r="Q108">
        <v>7.0446979951767101</v>
      </c>
      <c r="R108">
        <v>8.7568551594111401</v>
      </c>
      <c r="S108">
        <v>10.967896102469799</v>
      </c>
      <c r="T108">
        <v>12.6489815717339</v>
      </c>
      <c r="U108">
        <v>13.9261066340843</v>
      </c>
      <c r="V108">
        <v>15.939861707920899</v>
      </c>
      <c r="W108">
        <v>18.860602316461001</v>
      </c>
      <c r="X108">
        <v>24.273140127126201</v>
      </c>
      <c r="Y108">
        <v>29.455856820563501</v>
      </c>
      <c r="Z108">
        <v>31.5739826013738</v>
      </c>
      <c r="AA108">
        <v>32.654007129684302</v>
      </c>
      <c r="AB108">
        <v>33.396540409933998</v>
      </c>
      <c r="AC108">
        <v>34.217800414601697</v>
      </c>
      <c r="AD108">
        <v>35.1587842012054</v>
      </c>
      <c r="AE108">
        <v>36.231007262393398</v>
      </c>
      <c r="AF108">
        <v>38.820109553685398</v>
      </c>
      <c r="AG108">
        <v>41.032918274049003</v>
      </c>
      <c r="AH108">
        <v>44.5509168371293</v>
      </c>
      <c r="AI108">
        <v>48.709014611734197</v>
      </c>
      <c r="AJ108">
        <v>51.735149160500299</v>
      </c>
      <c r="AK108">
        <v>54.219006694947403</v>
      </c>
      <c r="AL108">
        <v>57.616269225665</v>
      </c>
      <c r="AM108">
        <v>60.197873908009697</v>
      </c>
      <c r="AN108">
        <v>63.162504633379598</v>
      </c>
      <c r="AO108">
        <v>65.966328487161505</v>
      </c>
      <c r="AP108">
        <v>70.922603112715805</v>
      </c>
      <c r="AQ108">
        <v>71.499201457054895</v>
      </c>
      <c r="AR108">
        <v>73.114500533124698</v>
      </c>
      <c r="AS108">
        <v>76.087642948339493</v>
      </c>
      <c r="AT108">
        <v>78.189572722322097</v>
      </c>
      <c r="AU108">
        <v>80.937841783244806</v>
      </c>
      <c r="AV108">
        <v>83.843988962260298</v>
      </c>
      <c r="AW108">
        <v>86.153128046017997</v>
      </c>
      <c r="AX108">
        <v>88.084549452460394</v>
      </c>
      <c r="AY108">
        <v>90.317357898253306</v>
      </c>
      <c r="AZ108">
        <v>94.538606920095404</v>
      </c>
      <c r="BA108">
        <v>97.1447399129611</v>
      </c>
      <c r="BB108">
        <v>100</v>
      </c>
      <c r="BC108">
        <v>104.025846249594</v>
      </c>
      <c r="BD108">
        <v>106.30112162106499</v>
      </c>
      <c r="BE108">
        <v>107.684500029745</v>
      </c>
      <c r="BF108">
        <v>109.05717018345899</v>
      </c>
      <c r="BG108">
        <v>109.827340829112</v>
      </c>
      <c r="BH108">
        <v>110.894505383873</v>
      </c>
      <c r="BI108">
        <v>113.050800144607</v>
      </c>
      <c r="BJ108">
        <v>114.719274401322</v>
      </c>
      <c r="BK108">
        <v>115.15858742558</v>
      </c>
    </row>
    <row r="109" spans="2:63" x14ac:dyDescent="0.35">
      <c r="B109" t="s">
        <v>420</v>
      </c>
      <c r="C109" s="54" t="s">
        <v>421</v>
      </c>
      <c r="D109" t="s">
        <v>211</v>
      </c>
      <c r="E109" t="s">
        <v>211</v>
      </c>
      <c r="F109" t="s">
        <v>211</v>
      </c>
      <c r="G109" t="s">
        <v>211</v>
      </c>
      <c r="H109" t="s">
        <v>211</v>
      </c>
      <c r="I109" t="s">
        <v>211</v>
      </c>
      <c r="J109" t="s">
        <v>211</v>
      </c>
      <c r="K109" t="s">
        <v>211</v>
      </c>
      <c r="L109" t="s">
        <v>211</v>
      </c>
      <c r="M109" t="s">
        <v>211</v>
      </c>
      <c r="N109" t="s">
        <v>211</v>
      </c>
      <c r="O109" t="s">
        <v>211</v>
      </c>
      <c r="P109" t="s">
        <v>211</v>
      </c>
      <c r="Q109" t="s">
        <v>211</v>
      </c>
      <c r="R109" t="s">
        <v>211</v>
      </c>
      <c r="S109" t="s">
        <v>211</v>
      </c>
      <c r="T109" t="s">
        <v>211</v>
      </c>
      <c r="U109" t="s">
        <v>211</v>
      </c>
      <c r="V109" t="s">
        <v>211</v>
      </c>
      <c r="W109" t="s">
        <v>211</v>
      </c>
      <c r="X109" t="s">
        <v>211</v>
      </c>
      <c r="Y109" t="s">
        <v>211</v>
      </c>
      <c r="Z109" t="s">
        <v>211</v>
      </c>
      <c r="AA109" t="s">
        <v>211</v>
      </c>
      <c r="AB109" t="s">
        <v>211</v>
      </c>
      <c r="AC109" t="s">
        <v>211</v>
      </c>
      <c r="AD109" t="s">
        <v>211</v>
      </c>
      <c r="AE109" t="s">
        <v>211</v>
      </c>
      <c r="AF109" t="s">
        <v>211</v>
      </c>
      <c r="AG109" t="s">
        <v>211</v>
      </c>
      <c r="AH109" t="s">
        <v>211</v>
      </c>
      <c r="AI109" t="s">
        <v>211</v>
      </c>
      <c r="AJ109" t="s">
        <v>211</v>
      </c>
      <c r="AK109" t="s">
        <v>211</v>
      </c>
      <c r="AL109" t="s">
        <v>211</v>
      </c>
      <c r="AM109" t="s">
        <v>211</v>
      </c>
      <c r="AN109" t="s">
        <v>211</v>
      </c>
      <c r="AO109" t="s">
        <v>211</v>
      </c>
      <c r="AP109" t="s">
        <v>211</v>
      </c>
      <c r="AQ109" t="s">
        <v>211</v>
      </c>
      <c r="AR109" t="s">
        <v>211</v>
      </c>
      <c r="AS109" t="s">
        <v>211</v>
      </c>
      <c r="AT109">
        <v>89.359626036936703</v>
      </c>
      <c r="AU109">
        <v>88.390241533577395</v>
      </c>
      <c r="AV109">
        <v>87.449126796607999</v>
      </c>
      <c r="AW109">
        <v>86.237790996548398</v>
      </c>
      <c r="AX109">
        <v>86.773885584196194</v>
      </c>
      <c r="AY109">
        <v>90.555922743629296</v>
      </c>
      <c r="AZ109">
        <v>99.023279723874595</v>
      </c>
      <c r="BA109">
        <v>96.636557244620704</v>
      </c>
      <c r="BB109">
        <v>100</v>
      </c>
      <c r="BC109">
        <v>107.336417713153</v>
      </c>
      <c r="BD109">
        <v>109.994859366968</v>
      </c>
      <c r="BE109">
        <v>111.938825227216</v>
      </c>
      <c r="BF109">
        <v>112.418995558574</v>
      </c>
      <c r="BG109">
        <v>111.815384928396</v>
      </c>
      <c r="BH109">
        <v>112.12083037922601</v>
      </c>
      <c r="BI109">
        <v>113.78945104101599</v>
      </c>
      <c r="BJ109">
        <v>114.988561700519</v>
      </c>
      <c r="BK109">
        <v>118.065646442896</v>
      </c>
    </row>
    <row r="110" spans="2:63" x14ac:dyDescent="0.35">
      <c r="B110" t="s">
        <v>422</v>
      </c>
      <c r="C110" s="54" t="s">
        <v>423</v>
      </c>
      <c r="D110" t="s">
        <v>211</v>
      </c>
      <c r="E110" t="s">
        <v>211</v>
      </c>
      <c r="F110" t="s">
        <v>211</v>
      </c>
      <c r="G110" t="s">
        <v>211</v>
      </c>
      <c r="H110" t="s">
        <v>211</v>
      </c>
      <c r="I110" t="s">
        <v>211</v>
      </c>
      <c r="J110" t="s">
        <v>211</v>
      </c>
      <c r="K110" t="s">
        <v>211</v>
      </c>
      <c r="L110" t="s">
        <v>211</v>
      </c>
      <c r="M110" t="s">
        <v>211</v>
      </c>
      <c r="N110" t="s">
        <v>211</v>
      </c>
      <c r="O110" t="s">
        <v>211</v>
      </c>
      <c r="P110">
        <v>20.0610574734572</v>
      </c>
      <c r="Q110">
        <v>21.7194382244626</v>
      </c>
      <c r="R110">
        <v>24.541360309062298</v>
      </c>
      <c r="S110">
        <v>26.600962209653801</v>
      </c>
      <c r="T110">
        <v>27.993533949336499</v>
      </c>
      <c r="U110">
        <v>30.7619598806235</v>
      </c>
      <c r="V110">
        <v>33.435095789011797</v>
      </c>
      <c r="W110">
        <v>35.792270041886397</v>
      </c>
      <c r="X110">
        <v>38.272039646321801</v>
      </c>
      <c r="Y110">
        <v>41.0945189825106</v>
      </c>
      <c r="Z110">
        <v>44.290356888288102</v>
      </c>
      <c r="AA110">
        <v>46.380050375157097</v>
      </c>
      <c r="AB110">
        <v>46.9261569397109</v>
      </c>
      <c r="AC110">
        <v>47.625507693186101</v>
      </c>
      <c r="AD110">
        <v>48.079667744599</v>
      </c>
      <c r="AE110">
        <v>48.3945148966123</v>
      </c>
      <c r="AF110">
        <v>49.1050106821288</v>
      </c>
      <c r="AG110">
        <v>50.746116633772601</v>
      </c>
      <c r="AH110">
        <v>55.736304680282601</v>
      </c>
      <c r="AI110">
        <v>60.785004144423397</v>
      </c>
      <c r="AJ110">
        <v>60.453439444515602</v>
      </c>
      <c r="AK110">
        <v>60.684698857056397</v>
      </c>
      <c r="AL110">
        <v>62.222713263350897</v>
      </c>
      <c r="AM110">
        <v>63.8944680528015</v>
      </c>
      <c r="AN110">
        <v>66.165268308471894</v>
      </c>
      <c r="AO110">
        <v>66.616642101623597</v>
      </c>
      <c r="AP110">
        <v>66.703016099078496</v>
      </c>
      <c r="AQ110">
        <v>68.697976814489706</v>
      </c>
      <c r="AR110">
        <v>69.943434132630401</v>
      </c>
      <c r="AS110">
        <v>70.8526987763546</v>
      </c>
      <c r="AT110">
        <v>71.482189683548199</v>
      </c>
      <c r="AU110">
        <v>72.169383923901293</v>
      </c>
      <c r="AV110">
        <v>73.070465185832006</v>
      </c>
      <c r="AW110">
        <v>76.097756901960494</v>
      </c>
      <c r="AX110">
        <v>78.424075521211805</v>
      </c>
      <c r="AY110">
        <v>82.7255967203686</v>
      </c>
      <c r="AZ110">
        <v>91.480206540447497</v>
      </c>
      <c r="BA110">
        <v>95.697074010327</v>
      </c>
      <c r="BB110">
        <v>100</v>
      </c>
      <c r="BC110">
        <v>104.83940349871</v>
      </c>
      <c r="BD110">
        <v>108.252079151133</v>
      </c>
      <c r="BE110">
        <v>111.155721250358</v>
      </c>
      <c r="BF110">
        <v>114.38915973616299</v>
      </c>
      <c r="BG110">
        <v>118.131631775165</v>
      </c>
      <c r="BH110">
        <v>121.90995124749099</v>
      </c>
      <c r="BI110">
        <v>124.55763178080301</v>
      </c>
      <c r="BJ110">
        <v>125.23414556761701</v>
      </c>
      <c r="BK110">
        <v>126.60151211457401</v>
      </c>
    </row>
    <row r="111" spans="2:63" x14ac:dyDescent="0.35">
      <c r="B111" t="s">
        <v>424</v>
      </c>
      <c r="C111" s="54" t="s">
        <v>425</v>
      </c>
      <c r="D111" t="s">
        <v>211</v>
      </c>
      <c r="E111" t="s">
        <v>211</v>
      </c>
      <c r="F111" t="s">
        <v>211</v>
      </c>
      <c r="G111" t="s">
        <v>211</v>
      </c>
      <c r="H111" t="s">
        <v>211</v>
      </c>
      <c r="I111" t="s">
        <v>211</v>
      </c>
      <c r="J111" t="s">
        <v>211</v>
      </c>
      <c r="K111" t="s">
        <v>211</v>
      </c>
      <c r="L111" t="s">
        <v>211</v>
      </c>
      <c r="M111" t="s">
        <v>211</v>
      </c>
      <c r="N111" t="s">
        <v>211</v>
      </c>
      <c r="O111" t="s">
        <v>211</v>
      </c>
      <c r="P111" t="s">
        <v>211</v>
      </c>
      <c r="Q111" t="s">
        <v>211</v>
      </c>
      <c r="R111" t="s">
        <v>211</v>
      </c>
      <c r="S111" t="s">
        <v>211</v>
      </c>
      <c r="T111" t="s">
        <v>211</v>
      </c>
      <c r="U111" t="s">
        <v>211</v>
      </c>
      <c r="V111" t="s">
        <v>211</v>
      </c>
      <c r="W111" t="s">
        <v>211</v>
      </c>
      <c r="X111" t="s">
        <v>211</v>
      </c>
      <c r="Y111" t="s">
        <v>211</v>
      </c>
      <c r="Z111" t="s">
        <v>211</v>
      </c>
      <c r="AA111" t="s">
        <v>211</v>
      </c>
      <c r="AB111" t="s">
        <v>211</v>
      </c>
      <c r="AC111" t="s">
        <v>211</v>
      </c>
      <c r="AD111" t="s">
        <v>211</v>
      </c>
      <c r="AE111" t="s">
        <v>211</v>
      </c>
      <c r="AF111" t="s">
        <v>211</v>
      </c>
      <c r="AG111" t="s">
        <v>211</v>
      </c>
      <c r="AH111" t="s">
        <v>211</v>
      </c>
      <c r="AI111" t="s">
        <v>211</v>
      </c>
      <c r="AJ111" t="s">
        <v>211</v>
      </c>
      <c r="AK111" t="s">
        <v>211</v>
      </c>
      <c r="AL111" t="s">
        <v>211</v>
      </c>
      <c r="AM111">
        <v>16.740667363799201</v>
      </c>
      <c r="AN111">
        <v>22.088864903404701</v>
      </c>
      <c r="AO111">
        <v>27.265484900659899</v>
      </c>
      <c r="AP111">
        <v>30.116740970287999</v>
      </c>
      <c r="AQ111">
        <v>41.269248983496901</v>
      </c>
      <c r="AR111">
        <v>48.986901576821502</v>
      </c>
      <c r="AS111">
        <v>52.376638356039201</v>
      </c>
      <c r="AT111">
        <v>53.494465737795302</v>
      </c>
      <c r="AU111">
        <v>55.085719044151297</v>
      </c>
      <c r="AV111">
        <v>57.350100620744499</v>
      </c>
      <c r="AW111">
        <v>59.8383344785777</v>
      </c>
      <c r="AX111">
        <v>63.160632608418801</v>
      </c>
      <c r="AY111">
        <v>69.622030547749503</v>
      </c>
      <c r="AZ111">
        <v>86.693423747315606</v>
      </c>
      <c r="BA111">
        <v>92.620273828765406</v>
      </c>
      <c r="BB111">
        <v>100</v>
      </c>
      <c r="BC111">
        <v>116.63632627315</v>
      </c>
      <c r="BD111">
        <v>119.865335743153</v>
      </c>
      <c r="BE111">
        <v>127.792931811437</v>
      </c>
      <c r="BF111">
        <v>137.421167323167</v>
      </c>
      <c r="BG111">
        <v>146.358103369357</v>
      </c>
      <c r="BH111">
        <v>146.92719972586701</v>
      </c>
      <c r="BI111">
        <v>151.59259359136701</v>
      </c>
      <c r="BJ111">
        <v>153.93115409737101</v>
      </c>
      <c r="BK111">
        <v>155.676152413544</v>
      </c>
    </row>
    <row r="112" spans="2:63" x14ac:dyDescent="0.35">
      <c r="B112" t="s">
        <v>426</v>
      </c>
      <c r="C112" s="54" t="s">
        <v>427</v>
      </c>
      <c r="D112" t="s">
        <v>211</v>
      </c>
      <c r="E112" t="s">
        <v>211</v>
      </c>
      <c r="F112" t="s">
        <v>211</v>
      </c>
      <c r="G112" t="s">
        <v>211</v>
      </c>
      <c r="H112" t="s">
        <v>211</v>
      </c>
      <c r="I112" t="s">
        <v>211</v>
      </c>
      <c r="J112" t="s">
        <v>211</v>
      </c>
      <c r="K112" t="s">
        <v>211</v>
      </c>
      <c r="L112" t="s">
        <v>211</v>
      </c>
      <c r="M112" t="s">
        <v>211</v>
      </c>
      <c r="N112" t="s">
        <v>211</v>
      </c>
      <c r="O112" t="s">
        <v>211</v>
      </c>
      <c r="P112" t="s">
        <v>211</v>
      </c>
      <c r="Q112" t="s">
        <v>211</v>
      </c>
      <c r="R112" t="s">
        <v>211</v>
      </c>
      <c r="S112" t="s">
        <v>211</v>
      </c>
      <c r="T112" t="s">
        <v>211</v>
      </c>
      <c r="U112" t="s">
        <v>211</v>
      </c>
      <c r="V112" t="s">
        <v>211</v>
      </c>
      <c r="W112" t="s">
        <v>211</v>
      </c>
      <c r="X112" t="s">
        <v>211</v>
      </c>
      <c r="Y112" t="s">
        <v>211</v>
      </c>
      <c r="Z112" t="s">
        <v>211</v>
      </c>
      <c r="AA112" t="s">
        <v>211</v>
      </c>
      <c r="AB112" t="s">
        <v>211</v>
      </c>
      <c r="AC112" t="s">
        <v>211</v>
      </c>
      <c r="AD112" t="s">
        <v>211</v>
      </c>
      <c r="AE112" t="s">
        <v>211</v>
      </c>
      <c r="AF112">
        <v>1.6771253827207</v>
      </c>
      <c r="AG112">
        <v>2.7057499266819498</v>
      </c>
      <c r="AH112">
        <v>3.6701599122931801</v>
      </c>
      <c r="AI112">
        <v>4.1634866018027301</v>
      </c>
      <c r="AJ112">
        <v>4.5741949729403002</v>
      </c>
      <c r="AK112">
        <v>4.8608699455989202</v>
      </c>
      <c r="AL112">
        <v>5.1906547331003603</v>
      </c>
      <c r="AM112">
        <v>6.2077074164434798</v>
      </c>
      <c r="AN112">
        <v>7.0162250355740001</v>
      </c>
      <c r="AO112">
        <v>8.9463087297325092</v>
      </c>
      <c r="AP112">
        <v>17.085726128253199</v>
      </c>
      <c r="AQ112">
        <v>38.489378901587997</v>
      </c>
      <c r="AR112">
        <v>48.144301586966201</v>
      </c>
      <c r="AS112">
        <v>51.905241964766397</v>
      </c>
      <c r="AT112">
        <v>57.423467120287199</v>
      </c>
      <c r="AU112">
        <v>66.317990603373701</v>
      </c>
      <c r="AV112">
        <v>73.256355671217307</v>
      </c>
      <c r="AW112">
        <v>78.5054794732104</v>
      </c>
      <c r="AX112">
        <v>83.644129733865796</v>
      </c>
      <c r="AY112">
        <v>87.543596222775605</v>
      </c>
      <c r="AZ112">
        <v>94.222129861591498</v>
      </c>
      <c r="BA112">
        <v>94.355159896060101</v>
      </c>
      <c r="BB112">
        <v>100</v>
      </c>
      <c r="BC112">
        <v>107.5689885611</v>
      </c>
      <c r="BD112">
        <v>112.146185398532</v>
      </c>
      <c r="BE112">
        <v>119.29149793391301</v>
      </c>
      <c r="BF112">
        <v>124.217333843943</v>
      </c>
      <c r="BG112">
        <v>125.804029263158</v>
      </c>
      <c r="BH112">
        <v>127.813012584958</v>
      </c>
      <c r="BI112">
        <v>128.86810928206</v>
      </c>
      <c r="BJ112">
        <v>131.49685640827701</v>
      </c>
      <c r="BK112">
        <v>135.86625228013901</v>
      </c>
    </row>
    <row r="113" spans="2:63" x14ac:dyDescent="0.35">
      <c r="B113" t="s">
        <v>428</v>
      </c>
      <c r="C113" s="54" t="s">
        <v>429</v>
      </c>
      <c r="D113" t="s">
        <v>211</v>
      </c>
      <c r="E113" t="s">
        <v>211</v>
      </c>
      <c r="F113" t="s">
        <v>211</v>
      </c>
      <c r="G113" t="s">
        <v>211</v>
      </c>
      <c r="H113" t="s">
        <v>211</v>
      </c>
      <c r="I113" t="s">
        <v>211</v>
      </c>
      <c r="J113" t="s">
        <v>211</v>
      </c>
      <c r="K113" t="s">
        <v>211</v>
      </c>
      <c r="L113" t="s">
        <v>211</v>
      </c>
      <c r="M113" t="s">
        <v>211</v>
      </c>
      <c r="N113" t="s">
        <v>211</v>
      </c>
      <c r="O113" t="s">
        <v>211</v>
      </c>
      <c r="P113" t="s">
        <v>211</v>
      </c>
      <c r="Q113" t="s">
        <v>211</v>
      </c>
      <c r="R113" t="s">
        <v>211</v>
      </c>
      <c r="S113" t="s">
        <v>211</v>
      </c>
      <c r="T113" t="s">
        <v>211</v>
      </c>
      <c r="U113" t="s">
        <v>211</v>
      </c>
      <c r="V113" t="s">
        <v>211</v>
      </c>
      <c r="W113" t="s">
        <v>211</v>
      </c>
      <c r="X113" t="s">
        <v>211</v>
      </c>
      <c r="Y113" t="s">
        <v>211</v>
      </c>
      <c r="Z113" t="s">
        <v>211</v>
      </c>
      <c r="AA113" t="s">
        <v>211</v>
      </c>
      <c r="AB113" t="s">
        <v>211</v>
      </c>
      <c r="AC113" t="s">
        <v>211</v>
      </c>
      <c r="AD113" t="s">
        <v>211</v>
      </c>
      <c r="AE113" t="s">
        <v>211</v>
      </c>
      <c r="AF113" t="s">
        <v>211</v>
      </c>
      <c r="AG113" t="s">
        <v>211</v>
      </c>
      <c r="AH113" t="s">
        <v>211</v>
      </c>
      <c r="AI113">
        <v>1.1299904270725101</v>
      </c>
      <c r="AJ113">
        <v>11.8840663239259</v>
      </c>
      <c r="AK113">
        <v>24.836455617862701</v>
      </c>
      <c r="AL113">
        <v>33.758879128634199</v>
      </c>
      <c r="AM113">
        <v>42.190475016017899</v>
      </c>
      <c r="AN113">
        <v>49.6204158953758</v>
      </c>
      <c r="AO113">
        <v>53.812042681118001</v>
      </c>
      <c r="AP113">
        <v>56.311189222942801</v>
      </c>
      <c r="AQ113">
        <v>57.642846565050903</v>
      </c>
      <c r="AR113">
        <v>59.172834574156198</v>
      </c>
      <c r="AS113">
        <v>60.644486660187901</v>
      </c>
      <c r="AT113">
        <v>61.820307898815898</v>
      </c>
      <c r="AU113">
        <v>63.639461661920301</v>
      </c>
      <c r="AV113">
        <v>67.580262440315707</v>
      </c>
      <c r="AW113">
        <v>72.140882849471595</v>
      </c>
      <c r="AX113">
        <v>76.856154576107798</v>
      </c>
      <c r="AY113">
        <v>84.613229030103298</v>
      </c>
      <c r="AZ113">
        <v>97.6456285716324</v>
      </c>
      <c r="BA113">
        <v>101.096529301156</v>
      </c>
      <c r="BB113">
        <v>100</v>
      </c>
      <c r="BC113">
        <v>104.37073559939201</v>
      </c>
      <c r="BD113">
        <v>106.727206841374</v>
      </c>
      <c r="BE113">
        <v>106.695770579258</v>
      </c>
      <c r="BF113">
        <v>107.357807845492</v>
      </c>
      <c r="BG113">
        <v>107.544870498588</v>
      </c>
      <c r="BH113">
        <v>107.69611443606</v>
      </c>
      <c r="BI113">
        <v>110.852001659202</v>
      </c>
      <c r="BJ113">
        <v>113.661494917447</v>
      </c>
      <c r="BK113">
        <v>116.85698464327299</v>
      </c>
    </row>
    <row r="114" spans="2:63" x14ac:dyDescent="0.35">
      <c r="B114" t="s">
        <v>430</v>
      </c>
      <c r="C114" s="54" t="s">
        <v>431</v>
      </c>
      <c r="D114" t="s">
        <v>211</v>
      </c>
      <c r="E114" t="s">
        <v>211</v>
      </c>
      <c r="F114" t="s">
        <v>211</v>
      </c>
      <c r="G114" t="s">
        <v>211</v>
      </c>
      <c r="H114" t="s">
        <v>211</v>
      </c>
      <c r="I114" t="s">
        <v>211</v>
      </c>
      <c r="J114" t="s">
        <v>211</v>
      </c>
      <c r="K114" t="s">
        <v>211</v>
      </c>
      <c r="L114" t="s">
        <v>211</v>
      </c>
      <c r="M114" t="s">
        <v>211</v>
      </c>
      <c r="N114" t="s">
        <v>211</v>
      </c>
      <c r="O114" t="s">
        <v>211</v>
      </c>
      <c r="P114" t="s">
        <v>211</v>
      </c>
      <c r="Q114" t="s">
        <v>211</v>
      </c>
      <c r="R114" t="s">
        <v>211</v>
      </c>
      <c r="S114" t="s">
        <v>211</v>
      </c>
      <c r="T114" t="s">
        <v>211</v>
      </c>
      <c r="U114" t="s">
        <v>211</v>
      </c>
      <c r="V114" t="s">
        <v>211</v>
      </c>
      <c r="W114" t="s">
        <v>211</v>
      </c>
      <c r="X114" t="s">
        <v>211</v>
      </c>
      <c r="Y114" t="s">
        <v>211</v>
      </c>
      <c r="Z114" t="s">
        <v>211</v>
      </c>
      <c r="AA114" t="s">
        <v>211</v>
      </c>
      <c r="AB114" t="s">
        <v>211</v>
      </c>
      <c r="AC114" t="s">
        <v>211</v>
      </c>
      <c r="AD114" t="s">
        <v>211</v>
      </c>
      <c r="AE114" t="s">
        <v>211</v>
      </c>
      <c r="AF114" t="s">
        <v>211</v>
      </c>
      <c r="AG114" t="s">
        <v>211</v>
      </c>
      <c r="AH114" t="s">
        <v>211</v>
      </c>
      <c r="AI114" t="s">
        <v>211</v>
      </c>
      <c r="AJ114" t="s">
        <v>211</v>
      </c>
      <c r="AK114" t="s">
        <v>211</v>
      </c>
      <c r="AL114" t="s">
        <v>211</v>
      </c>
      <c r="AM114" t="s">
        <v>211</v>
      </c>
      <c r="AN114" t="s">
        <v>211</v>
      </c>
      <c r="AO114" t="s">
        <v>211</v>
      </c>
      <c r="AP114" t="s">
        <v>211</v>
      </c>
      <c r="AQ114" t="s">
        <v>211</v>
      </c>
      <c r="AR114" t="s">
        <v>211</v>
      </c>
      <c r="AS114" t="s">
        <v>211</v>
      </c>
      <c r="AT114" t="s">
        <v>211</v>
      </c>
      <c r="AU114" t="s">
        <v>211</v>
      </c>
      <c r="AV114" t="s">
        <v>211</v>
      </c>
      <c r="AW114" t="s">
        <v>211</v>
      </c>
      <c r="AX114" t="s">
        <v>211</v>
      </c>
      <c r="AY114" t="s">
        <v>211</v>
      </c>
      <c r="AZ114">
        <v>95.033381963954298</v>
      </c>
      <c r="BA114">
        <v>96.169122786780505</v>
      </c>
      <c r="BB114">
        <v>100</v>
      </c>
      <c r="BC114">
        <v>104.97148571692399</v>
      </c>
      <c r="BD114">
        <v>111.88015725734</v>
      </c>
      <c r="BE114">
        <v>117.273921525802</v>
      </c>
      <c r="BF114">
        <v>119.44888861565001</v>
      </c>
      <c r="BG114">
        <v>114.970576284332</v>
      </c>
      <c r="BH114">
        <v>114.069943209824</v>
      </c>
      <c r="BI114">
        <v>118.999307190905</v>
      </c>
      <c r="BJ114">
        <v>126.23088209285901</v>
      </c>
      <c r="BK114">
        <v>130.024611761339</v>
      </c>
    </row>
    <row r="115" spans="2:63" x14ac:dyDescent="0.35">
      <c r="B115" t="s">
        <v>432</v>
      </c>
      <c r="C115" s="54" t="s">
        <v>433</v>
      </c>
      <c r="D115" t="s">
        <v>211</v>
      </c>
      <c r="E115" t="s">
        <v>211</v>
      </c>
      <c r="F115" t="s">
        <v>211</v>
      </c>
      <c r="G115" t="s">
        <v>211</v>
      </c>
      <c r="H115" t="s">
        <v>211</v>
      </c>
      <c r="I115" t="s">
        <v>211</v>
      </c>
      <c r="J115" t="s">
        <v>211</v>
      </c>
      <c r="K115" t="s">
        <v>211</v>
      </c>
      <c r="L115" t="s">
        <v>211</v>
      </c>
      <c r="M115" t="s">
        <v>211</v>
      </c>
      <c r="N115" t="s">
        <v>211</v>
      </c>
      <c r="O115" t="s">
        <v>211</v>
      </c>
      <c r="P115" t="s">
        <v>211</v>
      </c>
      <c r="Q115">
        <v>4.1872228461881997</v>
      </c>
      <c r="R115">
        <v>4.7492668396729902</v>
      </c>
      <c r="S115">
        <v>5.4242297782618198</v>
      </c>
      <c r="T115">
        <v>6.0432728222193797</v>
      </c>
      <c r="U115">
        <v>7.0517930269811098</v>
      </c>
      <c r="V115">
        <v>8.0026271115261594</v>
      </c>
      <c r="W115">
        <v>9.2833317345156097</v>
      </c>
      <c r="X115">
        <v>10.794179271205101</v>
      </c>
      <c r="Y115">
        <v>12.134088957145</v>
      </c>
      <c r="Z115">
        <v>13.6071573696379</v>
      </c>
      <c r="AA115">
        <v>15.987369606773401</v>
      </c>
      <c r="AB115">
        <v>17.743400313191501</v>
      </c>
      <c r="AC115">
        <v>20.1069677095077</v>
      </c>
      <c r="AD115">
        <v>23.727220587668299</v>
      </c>
      <c r="AE115">
        <v>26.5152314248724</v>
      </c>
      <c r="AF115">
        <v>29.552914874363399</v>
      </c>
      <c r="AG115">
        <v>33.905540748565599</v>
      </c>
      <c r="AH115">
        <v>37.8503680226992</v>
      </c>
      <c r="AI115">
        <v>44.541594031989</v>
      </c>
      <c r="AJ115">
        <v>52.206543229197898</v>
      </c>
      <c r="AK115">
        <v>59.064217646678998</v>
      </c>
      <c r="AL115">
        <v>63.916188745455102</v>
      </c>
      <c r="AM115">
        <v>69.841752077064896</v>
      </c>
      <c r="AN115">
        <v>76.358207257753904</v>
      </c>
      <c r="AO115" t="s">
        <v>211</v>
      </c>
      <c r="AP115" t="s">
        <v>211</v>
      </c>
      <c r="AQ115">
        <v>47.756817595726403</v>
      </c>
      <c r="AR115">
        <v>50.685253896419198</v>
      </c>
      <c r="AS115">
        <v>45.811282060318099</v>
      </c>
      <c r="AT115">
        <v>61.301257694663001</v>
      </c>
      <c r="AU115">
        <v>65.365018338609104</v>
      </c>
      <c r="AV115">
        <v>68.648578191344896</v>
      </c>
      <c r="AW115">
        <v>71.008636835498706</v>
      </c>
      <c r="AX115">
        <v>75.320791672344996</v>
      </c>
      <c r="AY115">
        <v>81.355822419825401</v>
      </c>
      <c r="AZ115">
        <v>90.073640728437198</v>
      </c>
      <c r="BA115">
        <v>96.654286859417795</v>
      </c>
      <c r="BB115">
        <v>100</v>
      </c>
      <c r="BC115">
        <v>105.03663052101599</v>
      </c>
      <c r="BD115">
        <v>111.392855646249</v>
      </c>
      <c r="BE115">
        <v>116.812250625327</v>
      </c>
      <c r="BF115">
        <v>123.08540678396599</v>
      </c>
      <c r="BG115">
        <v>127.04684307241899</v>
      </c>
      <c r="BH115">
        <v>135.42749430983599</v>
      </c>
      <c r="BI115">
        <v>141.45090212615699</v>
      </c>
      <c r="BJ115">
        <v>148.172370359897</v>
      </c>
      <c r="BK115">
        <v>155.858195070683</v>
      </c>
    </row>
    <row r="116" spans="2:63" x14ac:dyDescent="0.35">
      <c r="B116" t="s">
        <v>434</v>
      </c>
      <c r="C116" s="54" t="s">
        <v>435</v>
      </c>
      <c r="D116" t="s">
        <v>211</v>
      </c>
      <c r="E116" t="s">
        <v>211</v>
      </c>
      <c r="F116" t="s">
        <v>211</v>
      </c>
      <c r="G116" t="s">
        <v>211</v>
      </c>
      <c r="H116" t="s">
        <v>211</v>
      </c>
      <c r="I116" t="s">
        <v>211</v>
      </c>
      <c r="J116" t="s">
        <v>211</v>
      </c>
      <c r="K116" t="s">
        <v>211</v>
      </c>
      <c r="L116" t="s">
        <v>211</v>
      </c>
      <c r="M116" t="s">
        <v>211</v>
      </c>
      <c r="N116" t="s">
        <v>211</v>
      </c>
      <c r="O116" t="s">
        <v>211</v>
      </c>
      <c r="P116" t="s">
        <v>211</v>
      </c>
      <c r="Q116" t="s">
        <v>211</v>
      </c>
      <c r="R116" t="s">
        <v>211</v>
      </c>
      <c r="S116" t="s">
        <v>211</v>
      </c>
      <c r="T116" t="s">
        <v>211</v>
      </c>
      <c r="U116" t="s">
        <v>211</v>
      </c>
      <c r="V116" t="s">
        <v>211</v>
      </c>
      <c r="W116" t="s">
        <v>211</v>
      </c>
      <c r="X116" t="s">
        <v>211</v>
      </c>
      <c r="Y116" t="s">
        <v>211</v>
      </c>
      <c r="Z116" t="s">
        <v>211</v>
      </c>
      <c r="AA116" t="s">
        <v>211</v>
      </c>
      <c r="AB116" t="s">
        <v>211</v>
      </c>
      <c r="AC116" t="s">
        <v>211</v>
      </c>
      <c r="AD116" t="s">
        <v>211</v>
      </c>
      <c r="AE116" t="s">
        <v>211</v>
      </c>
      <c r="AF116" t="s">
        <v>211</v>
      </c>
      <c r="AG116" t="s">
        <v>211</v>
      </c>
      <c r="AH116" t="s">
        <v>211</v>
      </c>
      <c r="AI116" t="s">
        <v>211</v>
      </c>
      <c r="AJ116" t="s">
        <v>211</v>
      </c>
      <c r="AK116" t="s">
        <v>211</v>
      </c>
      <c r="AL116" t="s">
        <v>211</v>
      </c>
      <c r="AM116" t="s">
        <v>211</v>
      </c>
      <c r="AN116" t="s">
        <v>211</v>
      </c>
      <c r="AO116" t="s">
        <v>211</v>
      </c>
      <c r="AP116" t="s">
        <v>211</v>
      </c>
      <c r="AQ116" t="s">
        <v>211</v>
      </c>
      <c r="AR116" t="s">
        <v>211</v>
      </c>
      <c r="AS116">
        <v>41.028664566233701</v>
      </c>
      <c r="AT116">
        <v>46.8381786423992</v>
      </c>
      <c r="AU116">
        <v>51.676697448044102</v>
      </c>
      <c r="AV116">
        <v>55.722511075213099</v>
      </c>
      <c r="AW116">
        <v>61.759687884297001</v>
      </c>
      <c r="AX116">
        <v>66.293742071219398</v>
      </c>
      <c r="AY116">
        <v>73.845856673749296</v>
      </c>
      <c r="AZ116">
        <v>86.761089851682897</v>
      </c>
      <c r="BA116">
        <v>93.205393920093599</v>
      </c>
      <c r="BB116">
        <v>100</v>
      </c>
      <c r="BC116">
        <v>108.488167518494</v>
      </c>
      <c r="BD116">
        <v>115.899848080648</v>
      </c>
      <c r="BE116">
        <v>124.681935170635</v>
      </c>
      <c r="BF116">
        <v>136.97696150854401</v>
      </c>
      <c r="BG116">
        <v>147.59089104608799</v>
      </c>
      <c r="BH116">
        <v>160.62943739509299</v>
      </c>
      <c r="BI116">
        <v>180.579023030835</v>
      </c>
      <c r="BJ116">
        <v>223.12978802062801</v>
      </c>
      <c r="BK116" t="s">
        <v>211</v>
      </c>
    </row>
    <row r="117" spans="2:63" x14ac:dyDescent="0.35">
      <c r="B117" t="s">
        <v>436</v>
      </c>
      <c r="C117" s="54" t="s">
        <v>437</v>
      </c>
      <c r="D117" t="s">
        <v>211</v>
      </c>
      <c r="E117" t="s">
        <v>211</v>
      </c>
      <c r="F117" t="s">
        <v>211</v>
      </c>
      <c r="G117" t="s">
        <v>211</v>
      </c>
      <c r="H117">
        <v>10.781985707180899</v>
      </c>
      <c r="I117">
        <v>12.013827574190501</v>
      </c>
      <c r="J117">
        <v>13.4846701243758</v>
      </c>
      <c r="K117">
        <v>14.4685263201919</v>
      </c>
      <c r="L117">
        <v>14.525131745118699</v>
      </c>
      <c r="M117">
        <v>15.946556860839801</v>
      </c>
      <c r="N117">
        <v>15.101967980461801</v>
      </c>
      <c r="O117">
        <v>14.6332256366875</v>
      </c>
      <c r="P117">
        <v>14.596492846588699</v>
      </c>
      <c r="Q117">
        <v>15.759964047278199</v>
      </c>
      <c r="R117">
        <v>16.935413331748499</v>
      </c>
      <c r="S117">
        <v>18.479787595350199</v>
      </c>
      <c r="T117">
        <v>19.4923349409286</v>
      </c>
      <c r="U117">
        <v>20.716495099254502</v>
      </c>
      <c r="V117">
        <v>26.802958717445801</v>
      </c>
      <c r="W117">
        <v>25.184320334602798</v>
      </c>
      <c r="X117">
        <v>27.635834806958901</v>
      </c>
      <c r="Y117">
        <v>30.730971645602299</v>
      </c>
      <c r="Z117">
        <v>33.883603286202003</v>
      </c>
      <c r="AA117">
        <v>37.477028408466097</v>
      </c>
      <c r="AB117">
        <v>42.153272300905698</v>
      </c>
      <c r="AC117">
        <v>46.005424031972801</v>
      </c>
      <c r="AD117">
        <v>47.519453816820103</v>
      </c>
      <c r="AE117">
        <v>49.589266687244198</v>
      </c>
      <c r="AF117">
        <v>52.607743789945999</v>
      </c>
      <c r="AG117">
        <v>53.403088550340399</v>
      </c>
      <c r="AH117">
        <v>57.916430503904103</v>
      </c>
      <c r="AI117">
        <v>64.806224271658394</v>
      </c>
      <c r="AJ117">
        <v>70.871925878040201</v>
      </c>
      <c r="AK117">
        <v>78.719966345064904</v>
      </c>
      <c r="AL117">
        <v>82.744602482000701</v>
      </c>
      <c r="AM117">
        <v>88.733644352440805</v>
      </c>
      <c r="AN117">
        <v>92.307904540719406</v>
      </c>
      <c r="AO117">
        <v>95.585108252224302</v>
      </c>
      <c r="AP117">
        <v>99.130621039524797</v>
      </c>
      <c r="AQ117">
        <v>101.756216995526</v>
      </c>
      <c r="AR117">
        <v>98.805286702655494</v>
      </c>
      <c r="AS117">
        <v>90.096650464788496</v>
      </c>
      <c r="AT117">
        <v>81.269298640426598</v>
      </c>
      <c r="AU117">
        <v>79.488564843004895</v>
      </c>
      <c r="AV117">
        <v>77.7417497845817</v>
      </c>
      <c r="AW117">
        <v>79.802066116321001</v>
      </c>
      <c r="AX117">
        <v>80.966592738608796</v>
      </c>
      <c r="AY117">
        <v>86.027804597012704</v>
      </c>
      <c r="AZ117">
        <v>94.940912206059494</v>
      </c>
      <c r="BA117">
        <v>97.276363948559606</v>
      </c>
      <c r="BB117">
        <v>100</v>
      </c>
      <c r="BC117">
        <v>115.518481531756</v>
      </c>
      <c r="BD117">
        <v>122.51867500575401</v>
      </c>
      <c r="BE117">
        <v>125.711288725735</v>
      </c>
      <c r="BF117" t="s">
        <v>211</v>
      </c>
      <c r="BG117" t="s">
        <v>211</v>
      </c>
      <c r="BH117" t="s">
        <v>211</v>
      </c>
      <c r="BI117" t="s">
        <v>211</v>
      </c>
      <c r="BJ117" t="s">
        <v>211</v>
      </c>
      <c r="BK117" t="s">
        <v>211</v>
      </c>
    </row>
    <row r="118" spans="2:63" x14ac:dyDescent="0.35">
      <c r="B118" t="s">
        <v>438</v>
      </c>
      <c r="C118" s="54" t="s">
        <v>439</v>
      </c>
      <c r="D118" t="s">
        <v>211</v>
      </c>
      <c r="E118" t="s">
        <v>211</v>
      </c>
      <c r="F118" t="s">
        <v>211</v>
      </c>
      <c r="G118" t="s">
        <v>211</v>
      </c>
      <c r="H118" t="s">
        <v>211</v>
      </c>
      <c r="I118" t="s">
        <v>211</v>
      </c>
      <c r="J118" t="s">
        <v>211</v>
      </c>
      <c r="K118" t="s">
        <v>211</v>
      </c>
      <c r="L118" t="s">
        <v>211</v>
      </c>
      <c r="M118" t="s">
        <v>211</v>
      </c>
      <c r="N118" t="s">
        <v>211</v>
      </c>
      <c r="O118" t="s">
        <v>211</v>
      </c>
      <c r="P118" t="s">
        <v>211</v>
      </c>
      <c r="Q118" t="s">
        <v>211</v>
      </c>
      <c r="R118" t="s">
        <v>211</v>
      </c>
      <c r="S118" t="s">
        <v>211</v>
      </c>
      <c r="T118" t="s">
        <v>211</v>
      </c>
      <c r="U118" t="s">
        <v>211</v>
      </c>
      <c r="V118" t="s">
        <v>211</v>
      </c>
      <c r="W118" t="s">
        <v>211</v>
      </c>
      <c r="X118" t="s">
        <v>211</v>
      </c>
      <c r="Y118" t="s">
        <v>211</v>
      </c>
      <c r="Z118" t="s">
        <v>211</v>
      </c>
      <c r="AA118" t="s">
        <v>211</v>
      </c>
      <c r="AB118" t="s">
        <v>211</v>
      </c>
      <c r="AC118" t="s">
        <v>211</v>
      </c>
      <c r="AD118" t="s">
        <v>211</v>
      </c>
      <c r="AE118" t="s">
        <v>211</v>
      </c>
      <c r="AF118" t="s">
        <v>211</v>
      </c>
      <c r="AG118" t="s">
        <v>211</v>
      </c>
      <c r="AH118" t="s">
        <v>211</v>
      </c>
      <c r="AI118" t="s">
        <v>211</v>
      </c>
      <c r="AJ118" t="s">
        <v>211</v>
      </c>
      <c r="AK118" t="s">
        <v>211</v>
      </c>
      <c r="AL118" t="s">
        <v>211</v>
      </c>
      <c r="AM118" t="s">
        <v>211</v>
      </c>
      <c r="AN118" t="s">
        <v>211</v>
      </c>
      <c r="AO118" t="s">
        <v>211</v>
      </c>
      <c r="AP118" t="s">
        <v>211</v>
      </c>
      <c r="AQ118" t="s">
        <v>211</v>
      </c>
      <c r="AR118" t="s">
        <v>211</v>
      </c>
      <c r="AS118" t="s">
        <v>211</v>
      </c>
      <c r="AT118" t="s">
        <v>211</v>
      </c>
      <c r="AU118" t="s">
        <v>211</v>
      </c>
      <c r="AV118" t="s">
        <v>211</v>
      </c>
      <c r="AW118" t="s">
        <v>211</v>
      </c>
      <c r="AX118" t="s">
        <v>211</v>
      </c>
      <c r="AY118" t="s">
        <v>211</v>
      </c>
      <c r="AZ118" t="s">
        <v>211</v>
      </c>
      <c r="BA118" t="s">
        <v>211</v>
      </c>
      <c r="BB118" t="s">
        <v>211</v>
      </c>
      <c r="BC118" t="s">
        <v>211</v>
      </c>
      <c r="BD118" t="s">
        <v>211</v>
      </c>
      <c r="BE118" t="s">
        <v>211</v>
      </c>
      <c r="BF118" t="s">
        <v>211</v>
      </c>
      <c r="BG118" t="s">
        <v>211</v>
      </c>
      <c r="BH118" t="s">
        <v>211</v>
      </c>
      <c r="BI118" t="s">
        <v>211</v>
      </c>
      <c r="BJ118" t="s">
        <v>211</v>
      </c>
      <c r="BK118" t="s">
        <v>211</v>
      </c>
    </row>
    <row r="119" spans="2:63" x14ac:dyDescent="0.35">
      <c r="B119" t="s">
        <v>440</v>
      </c>
      <c r="C119" s="54" t="s">
        <v>441</v>
      </c>
      <c r="D119" t="s">
        <v>211</v>
      </c>
      <c r="E119" t="s">
        <v>211</v>
      </c>
      <c r="F119" t="s">
        <v>211</v>
      </c>
      <c r="G119" t="s">
        <v>211</v>
      </c>
      <c r="H119" t="s">
        <v>211</v>
      </c>
      <c r="I119" t="s">
        <v>211</v>
      </c>
      <c r="J119" t="s">
        <v>211</v>
      </c>
      <c r="K119" t="s">
        <v>211</v>
      </c>
      <c r="L119" t="s">
        <v>211</v>
      </c>
      <c r="M119" t="s">
        <v>211</v>
      </c>
      <c r="N119" t="s">
        <v>211</v>
      </c>
      <c r="O119" t="s">
        <v>211</v>
      </c>
      <c r="P119" t="s">
        <v>211</v>
      </c>
      <c r="Q119" t="s">
        <v>211</v>
      </c>
      <c r="R119" t="s">
        <v>211</v>
      </c>
      <c r="S119" t="s">
        <v>211</v>
      </c>
      <c r="T119" t="s">
        <v>211</v>
      </c>
      <c r="U119" t="s">
        <v>211</v>
      </c>
      <c r="V119" t="s">
        <v>211</v>
      </c>
      <c r="W119" t="s">
        <v>211</v>
      </c>
      <c r="X119" t="s">
        <v>211</v>
      </c>
      <c r="Y119" t="s">
        <v>211</v>
      </c>
      <c r="Z119" t="s">
        <v>211</v>
      </c>
      <c r="AA119" t="s">
        <v>211</v>
      </c>
      <c r="AB119" t="s">
        <v>211</v>
      </c>
      <c r="AC119" t="s">
        <v>211</v>
      </c>
      <c r="AD119" t="s">
        <v>211</v>
      </c>
      <c r="AE119" t="s">
        <v>211</v>
      </c>
      <c r="AF119" t="s">
        <v>211</v>
      </c>
      <c r="AG119" t="s">
        <v>211</v>
      </c>
      <c r="AH119" t="s">
        <v>211</v>
      </c>
      <c r="AI119">
        <v>0.37287540616064602</v>
      </c>
      <c r="AJ119">
        <v>4.1785184841715601</v>
      </c>
      <c r="AK119">
        <v>21.3293252627819</v>
      </c>
      <c r="AL119">
        <v>36.740761322340397</v>
      </c>
      <c r="AM119">
        <v>51.307602075258998</v>
      </c>
      <c r="AN119">
        <v>63.942199334393898</v>
      </c>
      <c r="AO119">
        <v>69.620937059438603</v>
      </c>
      <c r="AP119">
        <v>73.149015541662195</v>
      </c>
      <c r="AQ119">
        <v>73.681211662556194</v>
      </c>
      <c r="AR119">
        <v>74.404477841245594</v>
      </c>
      <c r="AS119">
        <v>75.4216765680072</v>
      </c>
      <c r="AT119">
        <v>75.633993573179595</v>
      </c>
      <c r="AU119">
        <v>74.776070717446402</v>
      </c>
      <c r="AV119">
        <v>75.646540841807806</v>
      </c>
      <c r="AW119">
        <v>77.657592662565406</v>
      </c>
      <c r="AX119">
        <v>80.561303272863995</v>
      </c>
      <c r="AY119">
        <v>85.183245279729206</v>
      </c>
      <c r="AZ119">
        <v>94.490269229944801</v>
      </c>
      <c r="BA119">
        <v>98.697963028517805</v>
      </c>
      <c r="BB119">
        <v>100</v>
      </c>
      <c r="BC119">
        <v>104.130275626451</v>
      </c>
      <c r="BD119">
        <v>107.347883202239</v>
      </c>
      <c r="BE119">
        <v>108.472330133615</v>
      </c>
      <c r="BF119">
        <v>108.584878864148</v>
      </c>
      <c r="BG119">
        <v>107.624882767345</v>
      </c>
      <c r="BH119">
        <v>108.59945306823801</v>
      </c>
      <c r="BI119">
        <v>112.642489751195</v>
      </c>
      <c r="BJ119">
        <v>115.68150278788799</v>
      </c>
      <c r="BK119">
        <v>118.382098321258</v>
      </c>
    </row>
    <row r="120" spans="2:63" x14ac:dyDescent="0.35">
      <c r="B120" t="s">
        <v>442</v>
      </c>
      <c r="C120" s="54" t="s">
        <v>443</v>
      </c>
      <c r="D120">
        <v>17.089057239057201</v>
      </c>
      <c r="E120">
        <v>17.1715005915006</v>
      </c>
      <c r="F120">
        <v>17.325348075348099</v>
      </c>
      <c r="G120">
        <v>17.823680953680999</v>
      </c>
      <c r="H120">
        <v>18.375570115570099</v>
      </c>
      <c r="I120">
        <v>18.9881526981527</v>
      </c>
      <c r="J120">
        <v>19.620777140777101</v>
      </c>
      <c r="K120">
        <v>20.045793975793998</v>
      </c>
      <c r="L120">
        <v>20.572082082082101</v>
      </c>
      <c r="M120">
        <v>21.044095004094999</v>
      </c>
      <c r="N120">
        <v>22.020404950404899</v>
      </c>
      <c r="O120">
        <v>23.049245609245599</v>
      </c>
      <c r="P120">
        <v>24.253725543725501</v>
      </c>
      <c r="Q120">
        <v>25.725465465465501</v>
      </c>
      <c r="R120">
        <v>28.179843479843498</v>
      </c>
      <c r="S120">
        <v>31.2000664300664</v>
      </c>
      <c r="T120">
        <v>34.256845026844999</v>
      </c>
      <c r="U120">
        <v>36.553935753935797</v>
      </c>
      <c r="V120">
        <v>37.6851560651561</v>
      </c>
      <c r="W120">
        <v>39.398522158522198</v>
      </c>
      <c r="X120">
        <v>41.880589680589701</v>
      </c>
      <c r="Y120">
        <v>45.2615861315861</v>
      </c>
      <c r="Z120">
        <v>49.496735826735801</v>
      </c>
      <c r="AA120">
        <v>53.787742287742297</v>
      </c>
      <c r="AB120">
        <v>57.249444899444903</v>
      </c>
      <c r="AC120">
        <v>59.593001183001199</v>
      </c>
      <c r="AD120">
        <v>59.768540358540399</v>
      </c>
      <c r="AE120">
        <v>59.734673764673801</v>
      </c>
      <c r="AF120">
        <v>60.5928164528164</v>
      </c>
      <c r="AG120">
        <v>62.635375375375403</v>
      </c>
      <c r="AH120">
        <v>64.673384293384302</v>
      </c>
      <c r="AI120">
        <v>66.690131040131007</v>
      </c>
      <c r="AJ120">
        <v>68.793653653653706</v>
      </c>
      <c r="AK120">
        <v>71.262037492037507</v>
      </c>
      <c r="AL120">
        <v>72.826071526071502</v>
      </c>
      <c r="AM120">
        <v>74.186239876239895</v>
      </c>
      <c r="AN120">
        <v>75.0645008645009</v>
      </c>
      <c r="AO120">
        <v>76.091017381017394</v>
      </c>
      <c r="AP120">
        <v>76.820403130403093</v>
      </c>
      <c r="AQ120">
        <v>77.607963417963404</v>
      </c>
      <c r="AR120">
        <v>80.0532095732096</v>
      </c>
      <c r="AS120">
        <v>82.185683865683899</v>
      </c>
      <c r="AT120">
        <v>83.890285740285705</v>
      </c>
      <c r="AU120">
        <v>85.609902629902606</v>
      </c>
      <c r="AV120">
        <v>87.515304395304398</v>
      </c>
      <c r="AW120">
        <v>89.692419692419705</v>
      </c>
      <c r="AX120">
        <v>92.083902083902103</v>
      </c>
      <c r="AY120">
        <v>94.213304213304198</v>
      </c>
      <c r="AZ120">
        <v>97.418327418327394</v>
      </c>
      <c r="BA120">
        <v>97.776867776867803</v>
      </c>
      <c r="BB120">
        <v>100</v>
      </c>
      <c r="BC120">
        <v>103.41068341068301</v>
      </c>
      <c r="BD120">
        <v>106.164346164346</v>
      </c>
      <c r="BE120">
        <v>108.005278005278</v>
      </c>
      <c r="BF120">
        <v>108.684138684139</v>
      </c>
      <c r="BG120">
        <v>109.200109200109</v>
      </c>
      <c r="BH120">
        <v>109.5176995177</v>
      </c>
      <c r="BI120">
        <v>111.413231413231</v>
      </c>
      <c r="BJ120">
        <v>113.11584311584301</v>
      </c>
      <c r="BK120">
        <v>115.087815087815</v>
      </c>
    </row>
    <row r="121" spans="2:63" x14ac:dyDescent="0.35">
      <c r="B121" t="s">
        <v>444</v>
      </c>
      <c r="C121" s="54" t="s">
        <v>445</v>
      </c>
      <c r="D121" t="s">
        <v>211</v>
      </c>
      <c r="E121" t="s">
        <v>211</v>
      </c>
      <c r="F121" t="s">
        <v>211</v>
      </c>
      <c r="G121" t="s">
        <v>211</v>
      </c>
      <c r="H121" t="s">
        <v>211</v>
      </c>
      <c r="I121" t="s">
        <v>211</v>
      </c>
      <c r="J121" t="s">
        <v>211</v>
      </c>
      <c r="K121" t="s">
        <v>211</v>
      </c>
      <c r="L121" t="s">
        <v>211</v>
      </c>
      <c r="M121" t="s">
        <v>211</v>
      </c>
      <c r="N121" t="s">
        <v>211</v>
      </c>
      <c r="O121" t="s">
        <v>211</v>
      </c>
      <c r="P121" t="s">
        <v>211</v>
      </c>
      <c r="Q121" t="s">
        <v>211</v>
      </c>
      <c r="R121" t="s">
        <v>211</v>
      </c>
      <c r="S121" t="s">
        <v>211</v>
      </c>
      <c r="T121" t="s">
        <v>211</v>
      </c>
      <c r="U121" t="s">
        <v>211</v>
      </c>
      <c r="V121" t="s">
        <v>211</v>
      </c>
      <c r="W121" t="s">
        <v>211</v>
      </c>
      <c r="X121" t="s">
        <v>211</v>
      </c>
      <c r="Y121" t="s">
        <v>211</v>
      </c>
      <c r="Z121" t="s">
        <v>211</v>
      </c>
      <c r="AA121" t="s">
        <v>211</v>
      </c>
      <c r="AB121" t="s">
        <v>211</v>
      </c>
      <c r="AC121" t="s">
        <v>211</v>
      </c>
      <c r="AD121" t="s">
        <v>211</v>
      </c>
      <c r="AE121" t="s">
        <v>211</v>
      </c>
      <c r="AF121">
        <v>45.605340397379301</v>
      </c>
      <c r="AG121">
        <v>49.605359967691001</v>
      </c>
      <c r="AH121">
        <v>53.558755287147697</v>
      </c>
      <c r="AI121">
        <v>58.683727056444603</v>
      </c>
      <c r="AJ121">
        <v>63.210543802576503</v>
      </c>
      <c r="AK121">
        <v>67.449370511414202</v>
      </c>
      <c r="AL121">
        <v>71.666351629822401</v>
      </c>
      <c r="AM121">
        <v>77.800035331081503</v>
      </c>
      <c r="AN121">
        <v>81.551931740293696</v>
      </c>
      <c r="AO121">
        <v>84.398858423090701</v>
      </c>
      <c r="AP121">
        <v>84.544556496957995</v>
      </c>
      <c r="AQ121">
        <v>81.839591108695799</v>
      </c>
      <c r="AR121">
        <v>80.5254767179445</v>
      </c>
      <c r="AS121">
        <v>78.926064721836894</v>
      </c>
      <c r="AT121">
        <v>76.843205863475404</v>
      </c>
      <c r="AU121">
        <v>75.643388061864599</v>
      </c>
      <c r="AV121">
        <v>76.386674672353493</v>
      </c>
      <c r="AW121">
        <v>79.7438870369987</v>
      </c>
      <c r="AX121">
        <v>83.850597320855499</v>
      </c>
      <c r="AY121">
        <v>88.521501480361906</v>
      </c>
      <c r="AZ121">
        <v>96.142777283173601</v>
      </c>
      <c r="BA121">
        <v>97.267024161990904</v>
      </c>
      <c r="BB121">
        <v>100</v>
      </c>
      <c r="BC121">
        <v>105.804468001408</v>
      </c>
      <c r="BD121">
        <v>112.267334727427</v>
      </c>
      <c r="BE121">
        <v>118.449657342802</v>
      </c>
      <c r="BF121">
        <v>125.61026108201</v>
      </c>
      <c r="BG121">
        <v>131.33708772438399</v>
      </c>
      <c r="BH121">
        <v>134.449988612601</v>
      </c>
      <c r="BI121">
        <v>136.09909107849001</v>
      </c>
      <c r="BJ121">
        <v>140.1891695532</v>
      </c>
      <c r="BK121" t="s">
        <v>211</v>
      </c>
    </row>
    <row r="122" spans="2:63" x14ac:dyDescent="0.35">
      <c r="B122" t="s">
        <v>446</v>
      </c>
      <c r="C122" s="54" t="s">
        <v>447</v>
      </c>
      <c r="D122" t="s">
        <v>211</v>
      </c>
      <c r="E122" t="s">
        <v>211</v>
      </c>
      <c r="F122" t="s">
        <v>211</v>
      </c>
      <c r="G122" t="s">
        <v>211</v>
      </c>
      <c r="H122">
        <v>0.56625749247499102</v>
      </c>
      <c r="I122">
        <v>0.59005084162020605</v>
      </c>
      <c r="J122">
        <v>0.60900076091240596</v>
      </c>
      <c r="K122">
        <v>0.61396527650927701</v>
      </c>
      <c r="L122">
        <v>0.61983793520445796</v>
      </c>
      <c r="M122">
        <v>0.64357074147592697</v>
      </c>
      <c r="N122">
        <v>0.66209686065554396</v>
      </c>
      <c r="O122">
        <v>0.697756612935583</v>
      </c>
      <c r="P122">
        <v>0.73698839472906696</v>
      </c>
      <c r="Q122">
        <v>0.78209283521711903</v>
      </c>
      <c r="R122">
        <v>0.95494273803170004</v>
      </c>
      <c r="S122">
        <v>1.0331641301291301</v>
      </c>
      <c r="T122">
        <v>1.08468611517062</v>
      </c>
      <c r="U122">
        <v>1.1184084955095801</v>
      </c>
      <c r="V122">
        <v>1.19142320051697</v>
      </c>
      <c r="W122">
        <v>1.3588847876196799</v>
      </c>
      <c r="X122">
        <v>1.60644459589138</v>
      </c>
      <c r="Y122">
        <v>2.0970234969438502</v>
      </c>
      <c r="Z122">
        <v>2.7636610730854998</v>
      </c>
      <c r="AA122">
        <v>3.29783084280175</v>
      </c>
      <c r="AB122">
        <v>3.6228855286920001</v>
      </c>
      <c r="AC122">
        <v>4.0053348583219597</v>
      </c>
      <c r="AD122">
        <v>4.5860015546066801</v>
      </c>
      <c r="AE122">
        <v>5.2735869648559497</v>
      </c>
      <c r="AF122">
        <v>6.6897453104727003</v>
      </c>
      <c r="AG122">
        <v>7.2926917840735497</v>
      </c>
      <c r="AH122">
        <v>8.1520978682951899</v>
      </c>
      <c r="AI122">
        <v>8.8525789105245192</v>
      </c>
      <c r="AJ122">
        <v>10.1372986785544</v>
      </c>
      <c r="AK122">
        <v>11.1518761466338</v>
      </c>
      <c r="AL122">
        <v>15.494616436963</v>
      </c>
      <c r="AM122">
        <v>23.0994067320729</v>
      </c>
      <c r="AN122">
        <v>27.663007423616602</v>
      </c>
      <c r="AO122">
        <v>28.904075780112599</v>
      </c>
      <c r="AP122">
        <v>30.698445454234601</v>
      </c>
      <c r="AQ122">
        <v>33.746658031085197</v>
      </c>
      <c r="AR122">
        <v>37.7489052028752</v>
      </c>
      <c r="AS122">
        <v>40.737465207489898</v>
      </c>
      <c r="AT122">
        <v>47.458546305668001</v>
      </c>
      <c r="AU122">
        <v>46.649850400430203</v>
      </c>
      <c r="AV122">
        <v>53.160211063860103</v>
      </c>
      <c r="AW122">
        <v>62.922459005545598</v>
      </c>
      <c r="AX122">
        <v>69.696462631392507</v>
      </c>
      <c r="AY122">
        <v>76.866811232282203</v>
      </c>
      <c r="AZ122">
        <v>84.012740790545905</v>
      </c>
      <c r="BA122">
        <v>91.535424768810103</v>
      </c>
      <c r="BB122">
        <v>100</v>
      </c>
      <c r="BC122">
        <v>109.48254048583</v>
      </c>
      <c r="BD122">
        <v>115.738202430759</v>
      </c>
      <c r="BE122">
        <v>122.481607135743</v>
      </c>
      <c r="BF122">
        <v>129.92898871036499</v>
      </c>
      <c r="BG122">
        <v>139.549180162949</v>
      </c>
      <c r="BH122">
        <v>147.984314482309</v>
      </c>
      <c r="BI122">
        <v>160.69625765783701</v>
      </c>
      <c r="BJ122">
        <v>174.512854781089</v>
      </c>
      <c r="BK122">
        <v>184.32973641733099</v>
      </c>
    </row>
    <row r="123" spans="2:63" x14ac:dyDescent="0.35">
      <c r="B123" t="s">
        <v>448</v>
      </c>
      <c r="C123" s="54" t="s">
        <v>449</v>
      </c>
      <c r="D123" t="s">
        <v>211</v>
      </c>
      <c r="E123" t="s">
        <v>211</v>
      </c>
      <c r="F123" t="s">
        <v>211</v>
      </c>
      <c r="G123" t="s">
        <v>211</v>
      </c>
      <c r="H123" t="s">
        <v>211</v>
      </c>
      <c r="I123" t="s">
        <v>211</v>
      </c>
      <c r="J123" t="s">
        <v>211</v>
      </c>
      <c r="K123" t="s">
        <v>211</v>
      </c>
      <c r="L123" t="s">
        <v>211</v>
      </c>
      <c r="M123" t="s">
        <v>211</v>
      </c>
      <c r="N123" t="s">
        <v>211</v>
      </c>
      <c r="O123" t="s">
        <v>211</v>
      </c>
      <c r="P123" t="s">
        <v>211</v>
      </c>
      <c r="Q123" t="s">
        <v>211</v>
      </c>
      <c r="R123" t="s">
        <v>211</v>
      </c>
      <c r="S123" t="s">
        <v>211</v>
      </c>
      <c r="T123" t="s">
        <v>211</v>
      </c>
      <c r="U123" t="s">
        <v>211</v>
      </c>
      <c r="V123" t="s">
        <v>211</v>
      </c>
      <c r="W123" t="s">
        <v>211</v>
      </c>
      <c r="X123">
        <v>0.47155663952601001</v>
      </c>
      <c r="Y123">
        <v>0.52726963026305196</v>
      </c>
      <c r="Z123">
        <v>0.57905363717075597</v>
      </c>
      <c r="AA123">
        <v>0.65724041542891198</v>
      </c>
      <c r="AB123">
        <v>0.788861373803463</v>
      </c>
      <c r="AC123">
        <v>0.87184151233755203</v>
      </c>
      <c r="AD123">
        <v>0.99430793838530296</v>
      </c>
      <c r="AE123">
        <v>1.2444270491372</v>
      </c>
      <c r="AF123">
        <v>1.66643920254176</v>
      </c>
      <c r="AG123">
        <v>1.87385025903768</v>
      </c>
      <c r="AH123">
        <v>2.0954056573291102</v>
      </c>
      <c r="AI123">
        <v>2.3597476895519902</v>
      </c>
      <c r="AJ123">
        <v>2.9202196937505098</v>
      </c>
      <c r="AK123">
        <v>3.5852328627946601</v>
      </c>
      <c r="AL123">
        <v>4.8275030049130798</v>
      </c>
      <c r="AM123">
        <v>8.8500572850462298</v>
      </c>
      <c r="AN123">
        <v>12.177859809975001</v>
      </c>
      <c r="AO123">
        <v>13.290593779248001</v>
      </c>
      <c r="AP123">
        <v>17.2443661760535</v>
      </c>
      <c r="AQ123">
        <v>24.970560327680801</v>
      </c>
      <c r="AR123">
        <v>32.357223750202202</v>
      </c>
      <c r="AS123">
        <v>39.7023135414981</v>
      </c>
      <c r="AT123">
        <v>45.556274604972202</v>
      </c>
      <c r="AU123">
        <v>49.919106940624502</v>
      </c>
      <c r="AV123">
        <v>55.624764061910099</v>
      </c>
      <c r="AW123">
        <v>64.196731920401206</v>
      </c>
      <c r="AX123">
        <v>73.1677722051448</v>
      </c>
      <c r="AY123">
        <v>78.986227036373705</v>
      </c>
      <c r="AZ123">
        <v>85.867982527099201</v>
      </c>
      <c r="BA123">
        <v>93.099822035269398</v>
      </c>
      <c r="BB123">
        <v>100</v>
      </c>
      <c r="BC123">
        <v>107.622822628485</v>
      </c>
      <c r="BD123">
        <v>130.51555843175299</v>
      </c>
      <c r="BE123">
        <v>166.12455329055001</v>
      </c>
      <c r="BF123">
        <v>205.649014902299</v>
      </c>
      <c r="BG123">
        <v>250.618999732887</v>
      </c>
      <c r="BH123">
        <v>305.03117449981102</v>
      </c>
      <c r="BI123">
        <v>340.24212454770202</v>
      </c>
      <c r="BJ123">
        <v>382.50080241810298</v>
      </c>
      <c r="BK123">
        <v>418.344325525805</v>
      </c>
    </row>
    <row r="124" spans="2:63" x14ac:dyDescent="0.35">
      <c r="B124" t="s">
        <v>450</v>
      </c>
      <c r="C124" s="54" t="s">
        <v>451</v>
      </c>
      <c r="D124">
        <v>21.309241279733399</v>
      </c>
      <c r="E124">
        <v>21.2707977630436</v>
      </c>
      <c r="F124">
        <v>21.293863873111299</v>
      </c>
      <c r="G124">
        <v>21.955092359552498</v>
      </c>
      <c r="H124">
        <v>21.866672271177599</v>
      </c>
      <c r="I124">
        <v>21.843606161148301</v>
      </c>
      <c r="J124">
        <v>22.0550455027883</v>
      </c>
      <c r="K124">
        <v>23.064187814847099</v>
      </c>
      <c r="L124">
        <v>23.027666474047699</v>
      </c>
      <c r="M124">
        <v>22.9334798581942</v>
      </c>
      <c r="N124">
        <v>23.356358541454799</v>
      </c>
      <c r="O124">
        <v>23.733105004599398</v>
      </c>
      <c r="P124">
        <v>24.500053161754799</v>
      </c>
      <c r="Q124">
        <v>27.087301832350501</v>
      </c>
      <c r="R124">
        <v>31.781255215535001</v>
      </c>
      <c r="S124">
        <v>33.207509683260803</v>
      </c>
      <c r="T124">
        <v>34.082099687078497</v>
      </c>
      <c r="U124">
        <v>35.7140269689273</v>
      </c>
      <c r="V124">
        <v>37.449751745715197</v>
      </c>
      <c r="W124">
        <v>38.818340938579396</v>
      </c>
      <c r="X124">
        <v>41.409433960859403</v>
      </c>
      <c r="Y124">
        <v>45.426149055062901</v>
      </c>
      <c r="Z124">
        <v>48.069451255955101</v>
      </c>
      <c r="AA124">
        <v>49.850056916340797</v>
      </c>
      <c r="AB124">
        <v>51.792849526372301</v>
      </c>
      <c r="AC124">
        <v>51.972290406800397</v>
      </c>
      <c r="AD124">
        <v>52.355327671111198</v>
      </c>
      <c r="AE124">
        <v>52.507162262369803</v>
      </c>
      <c r="AF124">
        <v>53.849518079934398</v>
      </c>
      <c r="AG124">
        <v>55.364413205669102</v>
      </c>
      <c r="AH124">
        <v>56.813743394299202</v>
      </c>
      <c r="AI124">
        <v>59.289875710567202</v>
      </c>
      <c r="AJ124">
        <v>62.116359444433598</v>
      </c>
      <c r="AK124">
        <v>64.3131575223467</v>
      </c>
      <c r="AL124">
        <v>66.708803702139903</v>
      </c>
      <c r="AM124">
        <v>69.010641069424693</v>
      </c>
      <c r="AN124">
        <v>71.418118315885096</v>
      </c>
      <c r="AO124">
        <v>73.319636141033598</v>
      </c>
      <c r="AP124">
        <v>77.183831721378795</v>
      </c>
      <c r="AQ124">
        <v>79.302189298518002</v>
      </c>
      <c r="AR124">
        <v>80.519271906485997</v>
      </c>
      <c r="AS124">
        <v>81.660056657223805</v>
      </c>
      <c r="AT124">
        <v>83.136366334649196</v>
      </c>
      <c r="AU124">
        <v>84.042283636705605</v>
      </c>
      <c r="AV124">
        <v>85.236752375713394</v>
      </c>
      <c r="AW124">
        <v>87.772606214629704</v>
      </c>
      <c r="AX124">
        <v>90.940526402254505</v>
      </c>
      <c r="AY124">
        <v>92.784212054174702</v>
      </c>
      <c r="AZ124">
        <v>97.832398958241896</v>
      </c>
      <c r="BA124">
        <v>98.403063564788695</v>
      </c>
      <c r="BB124">
        <v>100</v>
      </c>
      <c r="BC124">
        <v>103.17447092151301</v>
      </c>
      <c r="BD124">
        <v>104.890851524746</v>
      </c>
      <c r="BE124">
        <v>107.098816863856</v>
      </c>
      <c r="BF124">
        <v>110.464922512915</v>
      </c>
      <c r="BG124">
        <v>112.789535077487</v>
      </c>
      <c r="BH124">
        <v>115.147475420763</v>
      </c>
      <c r="BI124">
        <v>119.605065822363</v>
      </c>
      <c r="BJ124">
        <v>120.663222796201</v>
      </c>
      <c r="BK124">
        <v>121.463089485086</v>
      </c>
    </row>
    <row r="125" spans="2:63" x14ac:dyDescent="0.35">
      <c r="B125" t="s">
        <v>452</v>
      </c>
      <c r="C125" s="54" t="s">
        <v>453</v>
      </c>
      <c r="D125" t="s">
        <v>211</v>
      </c>
      <c r="E125" t="s">
        <v>211</v>
      </c>
      <c r="F125" t="s">
        <v>211</v>
      </c>
      <c r="G125" t="s">
        <v>211</v>
      </c>
      <c r="H125" t="s">
        <v>211</v>
      </c>
      <c r="I125" t="s">
        <v>211</v>
      </c>
      <c r="J125" t="s">
        <v>211</v>
      </c>
      <c r="K125" t="s">
        <v>211</v>
      </c>
      <c r="L125" t="s">
        <v>211</v>
      </c>
      <c r="M125" t="s">
        <v>211</v>
      </c>
      <c r="N125" t="s">
        <v>211</v>
      </c>
      <c r="O125" t="s">
        <v>211</v>
      </c>
      <c r="P125" t="s">
        <v>211</v>
      </c>
      <c r="Q125" t="s">
        <v>211</v>
      </c>
      <c r="R125" t="s">
        <v>211</v>
      </c>
      <c r="S125" t="s">
        <v>211</v>
      </c>
      <c r="T125" t="s">
        <v>211</v>
      </c>
      <c r="U125" t="s">
        <v>211</v>
      </c>
      <c r="V125" t="s">
        <v>211</v>
      </c>
      <c r="W125" t="s">
        <v>211</v>
      </c>
      <c r="X125" t="s">
        <v>211</v>
      </c>
      <c r="Y125" t="s">
        <v>211</v>
      </c>
      <c r="Z125" t="s">
        <v>211</v>
      </c>
      <c r="AA125" t="s">
        <v>211</v>
      </c>
      <c r="AB125" t="s">
        <v>211</v>
      </c>
      <c r="AC125" t="s">
        <v>211</v>
      </c>
      <c r="AD125" t="s">
        <v>211</v>
      </c>
      <c r="AE125" t="s">
        <v>211</v>
      </c>
      <c r="AF125" t="s">
        <v>211</v>
      </c>
      <c r="AG125" t="s">
        <v>211</v>
      </c>
      <c r="AH125" t="s">
        <v>211</v>
      </c>
      <c r="AI125" t="s">
        <v>211</v>
      </c>
      <c r="AJ125" t="s">
        <v>211</v>
      </c>
      <c r="AK125" t="s">
        <v>211</v>
      </c>
      <c r="AL125" t="s">
        <v>211</v>
      </c>
      <c r="AM125" t="s">
        <v>211</v>
      </c>
      <c r="AN125" t="s">
        <v>211</v>
      </c>
      <c r="AO125" t="s">
        <v>211</v>
      </c>
      <c r="AP125" t="s">
        <v>211</v>
      </c>
      <c r="AQ125" t="s">
        <v>211</v>
      </c>
      <c r="AR125">
        <v>57.270872947833297</v>
      </c>
      <c r="AS125">
        <v>57.656063878833301</v>
      </c>
      <c r="AT125">
        <v>60.0653219065833</v>
      </c>
      <c r="AU125">
        <v>59.308107744499999</v>
      </c>
      <c r="AV125">
        <v>58.308521705750003</v>
      </c>
      <c r="AW125">
        <v>59.066692841749997</v>
      </c>
      <c r="AX125">
        <v>60.6841877490833</v>
      </c>
      <c r="AY125">
        <v>64.807540880916704</v>
      </c>
      <c r="AZ125">
        <v>72.611313924000001</v>
      </c>
      <c r="BA125">
        <v>75.900734670083295</v>
      </c>
      <c r="BB125" t="s">
        <v>211</v>
      </c>
      <c r="BC125" t="s">
        <v>211</v>
      </c>
      <c r="BD125" t="s">
        <v>211</v>
      </c>
      <c r="BE125" t="s">
        <v>211</v>
      </c>
      <c r="BF125" t="s">
        <v>211</v>
      </c>
      <c r="BG125">
        <v>96.403756831914095</v>
      </c>
      <c r="BH125">
        <v>96.8881947850697</v>
      </c>
      <c r="BI125">
        <v>99.617993883773707</v>
      </c>
      <c r="BJ125">
        <v>99.485129992148501</v>
      </c>
      <c r="BK125">
        <v>99.704026856120294</v>
      </c>
    </row>
    <row r="126" spans="2:63" x14ac:dyDescent="0.35">
      <c r="B126" t="s">
        <v>454</v>
      </c>
      <c r="C126" s="54" t="s">
        <v>455</v>
      </c>
      <c r="D126" t="s">
        <v>211</v>
      </c>
      <c r="E126" t="s">
        <v>211</v>
      </c>
      <c r="F126" t="s">
        <v>211</v>
      </c>
      <c r="G126" t="s">
        <v>211</v>
      </c>
      <c r="H126" t="s">
        <v>211</v>
      </c>
      <c r="I126" t="s">
        <v>211</v>
      </c>
      <c r="J126" t="s">
        <v>211</v>
      </c>
      <c r="K126" t="s">
        <v>211</v>
      </c>
      <c r="L126" t="s">
        <v>211</v>
      </c>
      <c r="M126" t="s">
        <v>211</v>
      </c>
      <c r="N126" t="s">
        <v>211</v>
      </c>
      <c r="O126" t="s">
        <v>211</v>
      </c>
      <c r="P126" t="s">
        <v>211</v>
      </c>
      <c r="Q126" t="s">
        <v>211</v>
      </c>
      <c r="R126" t="s">
        <v>211</v>
      </c>
      <c r="S126" t="s">
        <v>211</v>
      </c>
      <c r="T126" t="s">
        <v>211</v>
      </c>
      <c r="U126" t="s">
        <v>211</v>
      </c>
      <c r="V126" t="s">
        <v>211</v>
      </c>
      <c r="W126" t="s">
        <v>211</v>
      </c>
      <c r="X126" t="s">
        <v>211</v>
      </c>
      <c r="Y126" t="s">
        <v>211</v>
      </c>
      <c r="Z126" t="s">
        <v>211</v>
      </c>
      <c r="AA126" t="s">
        <v>211</v>
      </c>
      <c r="AB126" t="s">
        <v>211</v>
      </c>
      <c r="AC126" t="s">
        <v>211</v>
      </c>
      <c r="AD126" t="s">
        <v>211</v>
      </c>
      <c r="AE126" t="s">
        <v>211</v>
      </c>
      <c r="AF126">
        <v>52.594061990904002</v>
      </c>
      <c r="AG126">
        <v>52.553726028030603</v>
      </c>
      <c r="AH126">
        <v>52.872380134731998</v>
      </c>
      <c r="AI126">
        <v>53.824308858549401</v>
      </c>
      <c r="AJ126">
        <v>50.464323151177197</v>
      </c>
      <c r="AK126">
        <v>50.331214473694303</v>
      </c>
      <c r="AL126">
        <v>61.996374936743301</v>
      </c>
      <c r="AM126">
        <v>70.329784866431893</v>
      </c>
      <c r="AN126">
        <v>75.116050221014703</v>
      </c>
      <c r="AO126">
        <v>74.843379111989194</v>
      </c>
      <c r="AP126">
        <v>77.864499064394707</v>
      </c>
      <c r="AQ126">
        <v>76.928642779762299</v>
      </c>
      <c r="AR126">
        <v>76.407326862818806</v>
      </c>
      <c r="AS126">
        <v>80.370584014519196</v>
      </c>
      <c r="AT126">
        <v>84.415493056825696</v>
      </c>
      <c r="AU126">
        <v>83.278647503009793</v>
      </c>
      <c r="AV126">
        <v>80.697191576941705</v>
      </c>
      <c r="AW126">
        <v>85.860103429077895</v>
      </c>
      <c r="AX126">
        <v>87.185376422752796</v>
      </c>
      <c r="AY126">
        <v>88.416435696498198</v>
      </c>
      <c r="AZ126">
        <v>96.525096525096501</v>
      </c>
      <c r="BA126">
        <v>98.903235410929497</v>
      </c>
      <c r="BB126">
        <v>100</v>
      </c>
      <c r="BC126">
        <v>102.955643952294</v>
      </c>
      <c r="BD126">
        <v>108.43610514765</v>
      </c>
      <c r="BE126">
        <v>107.778183874307</v>
      </c>
      <c r="BF126">
        <v>108.73074314202999</v>
      </c>
      <c r="BG126">
        <v>110.30808978607099</v>
      </c>
      <c r="BH126">
        <v>108.32293347934301</v>
      </c>
      <c r="BI126">
        <v>110.229262671784</v>
      </c>
      <c r="BJ126">
        <v>110.559450578237</v>
      </c>
      <c r="BK126">
        <v>108.726079750895</v>
      </c>
    </row>
    <row r="127" spans="2:63" x14ac:dyDescent="0.35">
      <c r="B127" t="s">
        <v>456</v>
      </c>
      <c r="C127" s="54" t="s">
        <v>457</v>
      </c>
      <c r="D127">
        <v>20.900782695204299</v>
      </c>
      <c r="E127">
        <v>21.425668551177999</v>
      </c>
      <c r="F127">
        <v>21.4618082331063</v>
      </c>
      <c r="G127">
        <v>21.86450754562</v>
      </c>
      <c r="H127">
        <v>22.3412071592061</v>
      </c>
      <c r="I127">
        <v>22.699162103626801</v>
      </c>
      <c r="J127">
        <v>22.8179067727581</v>
      </c>
      <c r="K127">
        <v>22.976232998163201</v>
      </c>
      <c r="L127">
        <v>23.444327925566899</v>
      </c>
      <c r="M127">
        <v>23.991585965673298</v>
      </c>
      <c r="N127">
        <v>24.883031452404602</v>
      </c>
      <c r="O127">
        <v>25.4612663626711</v>
      </c>
      <c r="P127">
        <v>26.320014041923098</v>
      </c>
      <c r="Q127">
        <v>28.343836228028401</v>
      </c>
      <c r="R127">
        <v>30.4003562215096</v>
      </c>
      <c r="S127">
        <v>33.073054205832101</v>
      </c>
      <c r="T127">
        <v>33.255456343135599</v>
      </c>
      <c r="U127">
        <v>36.594428801515399</v>
      </c>
      <c r="V127">
        <v>38.317115654042503</v>
      </c>
      <c r="W127">
        <v>41.055681076971503</v>
      </c>
      <c r="X127">
        <v>47.520823500079103</v>
      </c>
      <c r="Y127">
        <v>52.990354257008399</v>
      </c>
      <c r="Z127">
        <v>56.073457050371701</v>
      </c>
      <c r="AA127">
        <v>55.579451261772199</v>
      </c>
      <c r="AB127">
        <v>55.333512189521997</v>
      </c>
      <c r="AC127">
        <v>55.203363641150702</v>
      </c>
      <c r="AD127">
        <v>56.322826422259503</v>
      </c>
      <c r="AE127">
        <v>56.565986521668599</v>
      </c>
      <c r="AF127">
        <v>57.096770281218603</v>
      </c>
      <c r="AG127">
        <v>57.580774669289703</v>
      </c>
      <c r="AH127">
        <v>59.2986428753727</v>
      </c>
      <c r="AI127">
        <v>60.8061287334342</v>
      </c>
      <c r="AJ127">
        <v>61.799221784775597</v>
      </c>
      <c r="AK127">
        <v>64.360688005994305</v>
      </c>
      <c r="AL127">
        <v>67.018734101127805</v>
      </c>
      <c r="AM127">
        <v>69.985415880293502</v>
      </c>
      <c r="AN127">
        <v>71.422916322474705</v>
      </c>
      <c r="AO127">
        <v>73.645653130832798</v>
      </c>
      <c r="AP127">
        <v>75.402287069428198</v>
      </c>
      <c r="AQ127">
        <v>77.011951634674901</v>
      </c>
      <c r="AR127">
        <v>78.836821353753606</v>
      </c>
      <c r="AS127">
        <v>81.146340077803302</v>
      </c>
      <c r="AT127">
        <v>82.922220005765794</v>
      </c>
      <c r="AU127">
        <v>84.003391233593604</v>
      </c>
      <c r="AV127">
        <v>86.347781800875694</v>
      </c>
      <c r="AW127">
        <v>88.945094172097001</v>
      </c>
      <c r="AX127">
        <v>91.412235462873397</v>
      </c>
      <c r="AY127">
        <v>92.554174694139704</v>
      </c>
      <c r="AZ127">
        <v>96.495706879478504</v>
      </c>
      <c r="BA127">
        <v>98.506993396483097</v>
      </c>
      <c r="BB127">
        <v>100</v>
      </c>
      <c r="BC127">
        <v>102.96298528192899</v>
      </c>
      <c r="BD127">
        <v>105.40920107357201</v>
      </c>
      <c r="BE127">
        <v>106.653329391708</v>
      </c>
      <c r="BF127">
        <v>106.98428157560799</v>
      </c>
      <c r="BG127">
        <v>108.161695229016</v>
      </c>
      <c r="BH127">
        <v>108.85685344198301</v>
      </c>
      <c r="BI127">
        <v>110.34204680034701</v>
      </c>
      <c r="BJ127">
        <v>111.619613085975</v>
      </c>
      <c r="BK127">
        <v>113.452474124359</v>
      </c>
    </row>
    <row r="128" spans="2:63" x14ac:dyDescent="0.35">
      <c r="B128" t="s">
        <v>458</v>
      </c>
      <c r="C128" s="54" t="s">
        <v>459</v>
      </c>
      <c r="D128" t="s">
        <v>211</v>
      </c>
      <c r="E128" t="s">
        <v>211</v>
      </c>
      <c r="F128" t="s">
        <v>211</v>
      </c>
      <c r="G128" t="s">
        <v>211</v>
      </c>
      <c r="H128" t="s">
        <v>211</v>
      </c>
      <c r="I128" t="s">
        <v>211</v>
      </c>
      <c r="J128" t="s">
        <v>211</v>
      </c>
      <c r="K128" t="s">
        <v>211</v>
      </c>
      <c r="L128" t="s">
        <v>211</v>
      </c>
      <c r="M128" t="s">
        <v>211</v>
      </c>
      <c r="N128" t="s">
        <v>211</v>
      </c>
      <c r="O128" t="s">
        <v>211</v>
      </c>
      <c r="P128" t="s">
        <v>211</v>
      </c>
      <c r="Q128" t="s">
        <v>211</v>
      </c>
      <c r="R128" t="s">
        <v>211</v>
      </c>
      <c r="S128" t="s">
        <v>211</v>
      </c>
      <c r="T128" t="s">
        <v>211</v>
      </c>
      <c r="U128" t="s">
        <v>211</v>
      </c>
      <c r="V128" t="s">
        <v>211</v>
      </c>
      <c r="W128" t="s">
        <v>211</v>
      </c>
      <c r="X128" t="s">
        <v>211</v>
      </c>
      <c r="Y128" t="s">
        <v>211</v>
      </c>
      <c r="Z128" t="s">
        <v>211</v>
      </c>
      <c r="AA128" t="s">
        <v>211</v>
      </c>
      <c r="AB128" t="s">
        <v>211</v>
      </c>
      <c r="AC128" t="s">
        <v>211</v>
      </c>
      <c r="AD128" t="s">
        <v>211</v>
      </c>
      <c r="AE128" t="s">
        <v>211</v>
      </c>
      <c r="AF128" t="s">
        <v>211</v>
      </c>
      <c r="AG128" t="s">
        <v>211</v>
      </c>
      <c r="AH128" t="s">
        <v>211</v>
      </c>
      <c r="AI128" t="s">
        <v>211</v>
      </c>
      <c r="AJ128" t="s">
        <v>211</v>
      </c>
      <c r="AK128" t="s">
        <v>211</v>
      </c>
      <c r="AL128" t="s">
        <v>211</v>
      </c>
      <c r="AM128" t="s">
        <v>211</v>
      </c>
      <c r="AN128" t="s">
        <v>211</v>
      </c>
      <c r="AO128" t="s">
        <v>211</v>
      </c>
      <c r="AP128" t="s">
        <v>211</v>
      </c>
      <c r="AQ128" t="s">
        <v>211</v>
      </c>
      <c r="AR128" t="s">
        <v>211</v>
      </c>
      <c r="AS128" t="s">
        <v>211</v>
      </c>
      <c r="AT128" t="s">
        <v>211</v>
      </c>
      <c r="AU128" t="s">
        <v>211</v>
      </c>
      <c r="AV128" t="s">
        <v>211</v>
      </c>
      <c r="AW128" t="s">
        <v>211</v>
      </c>
      <c r="AX128" t="s">
        <v>211</v>
      </c>
      <c r="AY128" t="s">
        <v>211</v>
      </c>
      <c r="AZ128" t="s">
        <v>211</v>
      </c>
      <c r="BA128" t="s">
        <v>211</v>
      </c>
      <c r="BB128" t="s">
        <v>211</v>
      </c>
      <c r="BC128" t="s">
        <v>211</v>
      </c>
      <c r="BD128" t="s">
        <v>211</v>
      </c>
      <c r="BE128" t="s">
        <v>211</v>
      </c>
      <c r="BF128" t="s">
        <v>211</v>
      </c>
      <c r="BG128" t="s">
        <v>211</v>
      </c>
      <c r="BH128" t="s">
        <v>211</v>
      </c>
      <c r="BI128" t="s">
        <v>211</v>
      </c>
      <c r="BJ128" t="s">
        <v>211</v>
      </c>
      <c r="BK128" t="s">
        <v>211</v>
      </c>
    </row>
    <row r="129" spans="2:63" x14ac:dyDescent="0.35">
      <c r="B129" t="s">
        <v>460</v>
      </c>
      <c r="C129" s="54" t="s">
        <v>461</v>
      </c>
      <c r="D129" t="s">
        <v>211</v>
      </c>
      <c r="E129" t="s">
        <v>211</v>
      </c>
      <c r="F129" t="s">
        <v>211</v>
      </c>
      <c r="G129" t="s">
        <v>211</v>
      </c>
      <c r="H129" t="s">
        <v>211</v>
      </c>
      <c r="I129" t="s">
        <v>211</v>
      </c>
      <c r="J129" t="s">
        <v>211</v>
      </c>
      <c r="K129" t="s">
        <v>211</v>
      </c>
      <c r="L129" t="s">
        <v>211</v>
      </c>
      <c r="M129" t="s">
        <v>211</v>
      </c>
      <c r="N129" t="s">
        <v>211</v>
      </c>
      <c r="O129" t="s">
        <v>211</v>
      </c>
      <c r="P129" t="s">
        <v>211</v>
      </c>
      <c r="Q129" t="s">
        <v>211</v>
      </c>
      <c r="R129" t="s">
        <v>211</v>
      </c>
      <c r="S129" t="s">
        <v>211</v>
      </c>
      <c r="T129" t="s">
        <v>211</v>
      </c>
      <c r="U129" t="s">
        <v>211</v>
      </c>
      <c r="V129" t="s">
        <v>211</v>
      </c>
      <c r="W129" t="s">
        <v>211</v>
      </c>
      <c r="X129" t="s">
        <v>211</v>
      </c>
      <c r="Y129" t="s">
        <v>211</v>
      </c>
      <c r="Z129" t="s">
        <v>211</v>
      </c>
      <c r="AA129" t="s">
        <v>211</v>
      </c>
      <c r="AB129" t="s">
        <v>211</v>
      </c>
      <c r="AC129">
        <v>20.895154387434602</v>
      </c>
      <c r="AD129">
        <v>22.448360863567199</v>
      </c>
      <c r="AE129">
        <v>24.278428135333499</v>
      </c>
      <c r="AF129">
        <v>24.598820502607399</v>
      </c>
      <c r="AG129">
        <v>27.780107758094299</v>
      </c>
      <c r="AH129">
        <v>29.613657555591701</v>
      </c>
      <c r="AI129">
        <v>31.280511627204199</v>
      </c>
      <c r="AJ129">
        <v>34.452924048942698</v>
      </c>
      <c r="AK129">
        <v>37.681281605413702</v>
      </c>
      <c r="AL129">
        <v>39.236862358760803</v>
      </c>
      <c r="AM129">
        <v>41.804440502974501</v>
      </c>
      <c r="AN129">
        <v>43.761434384487899</v>
      </c>
      <c r="AO129">
        <v>45.785552556460402</v>
      </c>
      <c r="AP129">
        <v>49.462895513939898</v>
      </c>
      <c r="AQ129">
        <v>51.478100999127399</v>
      </c>
      <c r="AR129">
        <v>53.153233131908102</v>
      </c>
      <c r="AS129">
        <v>55.659352979101598</v>
      </c>
      <c r="AT129">
        <v>57.827677319446202</v>
      </c>
      <c r="AU129">
        <v>60.806902299132197</v>
      </c>
      <c r="AV129">
        <v>67.1111328986714</v>
      </c>
      <c r="AW129">
        <v>75.248793125006301</v>
      </c>
      <c r="AX129">
        <v>79.945095347811005</v>
      </c>
      <c r="AY129">
        <v>85.744399235256495</v>
      </c>
      <c r="AZ129">
        <v>92.043727633707405</v>
      </c>
      <c r="BA129">
        <v>94.087945487523896</v>
      </c>
      <c r="BB129">
        <v>100</v>
      </c>
      <c r="BC129">
        <v>105.68631959576</v>
      </c>
      <c r="BD129">
        <v>110.867514550585</v>
      </c>
      <c r="BE129">
        <v>115.44534702058699</v>
      </c>
      <c r="BF129">
        <v>119.525611071366</v>
      </c>
      <c r="BG129">
        <v>123.39549546634601</v>
      </c>
      <c r="BH129">
        <v>125.22916088234101</v>
      </c>
      <c r="BI129">
        <v>128.078167587292</v>
      </c>
      <c r="BJ129">
        <v>131.98316183125399</v>
      </c>
      <c r="BK129">
        <v>135.01889679773399</v>
      </c>
    </row>
    <row r="130" spans="2:63" x14ac:dyDescent="0.35">
      <c r="B130" t="s">
        <v>462</v>
      </c>
      <c r="C130" s="54" t="s">
        <v>463</v>
      </c>
      <c r="D130" t="s">
        <v>211</v>
      </c>
      <c r="E130" t="s">
        <v>211</v>
      </c>
      <c r="F130" t="s">
        <v>211</v>
      </c>
      <c r="G130">
        <v>2.9132076266063698</v>
      </c>
      <c r="H130">
        <v>2.9684296379766502</v>
      </c>
      <c r="I130">
        <v>3.02143290782112</v>
      </c>
      <c r="J130">
        <v>3.0971166466064699</v>
      </c>
      <c r="K130">
        <v>3.1552969800169102</v>
      </c>
      <c r="L130">
        <v>3.3754454449935198</v>
      </c>
      <c r="M130">
        <v>3.4535944521559299</v>
      </c>
      <c r="N130">
        <v>3.5068442488319298</v>
      </c>
      <c r="O130">
        <v>3.5179379564634301</v>
      </c>
      <c r="P130">
        <v>3.7077636205561699</v>
      </c>
      <c r="Q130">
        <v>4.2064874107538497</v>
      </c>
      <c r="R130">
        <v>5.4312327343515596</v>
      </c>
      <c r="S130">
        <v>6.23170537238168</v>
      </c>
      <c r="T130">
        <v>7.0390682429242704</v>
      </c>
      <c r="U130">
        <v>7.6847267050567503</v>
      </c>
      <c r="V130">
        <v>8.3413972953643007</v>
      </c>
      <c r="W130">
        <v>9.5480947084508205</v>
      </c>
      <c r="X130">
        <v>13.5582481191699</v>
      </c>
      <c r="Y130">
        <v>15.518986518991101</v>
      </c>
      <c r="Z130">
        <v>17.2905863966315</v>
      </c>
      <c r="AA130">
        <v>18.257043380647801</v>
      </c>
      <c r="AB130">
        <v>19.606085995002999</v>
      </c>
      <c r="AC130">
        <v>20.919439651321099</v>
      </c>
      <c r="AD130">
        <v>21.260981523179499</v>
      </c>
      <c r="AE130">
        <v>21.371271085967098</v>
      </c>
      <c r="AF130">
        <v>23.328732939055001</v>
      </c>
      <c r="AG130">
        <v>26.284493221761899</v>
      </c>
      <c r="AH130">
        <v>29.829769006207901</v>
      </c>
      <c r="AI130">
        <v>31.9181552435081</v>
      </c>
      <c r="AJ130">
        <v>33.400280942073202</v>
      </c>
      <c r="AK130">
        <v>36.913268532501299</v>
      </c>
      <c r="AL130">
        <v>39.616601249484702</v>
      </c>
      <c r="AM130">
        <v>42.005217620311903</v>
      </c>
      <c r="AN130">
        <v>44.756968236703997</v>
      </c>
      <c r="AO130">
        <v>47.815365549351</v>
      </c>
      <c r="AP130">
        <v>51.071971232897702</v>
      </c>
      <c r="AQ130">
        <v>54.600608417456201</v>
      </c>
      <c r="AR130">
        <v>56.893445354559503</v>
      </c>
      <c r="AS130">
        <v>59.959628987397402</v>
      </c>
      <c r="AT130">
        <v>63.808637670698303</v>
      </c>
      <c r="AU130">
        <v>66.310608539615302</v>
      </c>
      <c r="AV130">
        <v>69.434083949648596</v>
      </c>
      <c r="AW130">
        <v>72.862162746775994</v>
      </c>
      <c r="AX130">
        <v>79.356732392999703</v>
      </c>
      <c r="AY130">
        <v>86.361783457477898</v>
      </c>
      <c r="AZ130">
        <v>94.766756775490407</v>
      </c>
      <c r="BA130">
        <v>97.151174880432507</v>
      </c>
      <c r="BB130">
        <v>100</v>
      </c>
      <c r="BC130">
        <v>106.52249254869299</v>
      </c>
      <c r="BD130">
        <v>110.625909752547</v>
      </c>
      <c r="BE130">
        <v>114.545712899425</v>
      </c>
      <c r="BF130">
        <v>118.23144104803499</v>
      </c>
      <c r="BG130">
        <v>119.75254730713201</v>
      </c>
      <c r="BH130">
        <v>120.92333818534701</v>
      </c>
      <c r="BI130">
        <v>125.35759340126199</v>
      </c>
      <c r="BJ130">
        <v>129.389161086851</v>
      </c>
      <c r="BK130">
        <v>129.91403493449801</v>
      </c>
    </row>
    <row r="131" spans="2:63" x14ac:dyDescent="0.35">
      <c r="B131" t="s">
        <v>464</v>
      </c>
      <c r="C131" s="54" t="s">
        <v>465</v>
      </c>
      <c r="D131">
        <v>1.2904548190088801E-2</v>
      </c>
      <c r="E131">
        <v>1.3112151359653299E-2</v>
      </c>
      <c r="F131">
        <v>1.32693639798707E-2</v>
      </c>
      <c r="G131">
        <v>1.33481913011842E-2</v>
      </c>
      <c r="H131">
        <v>1.36602590890651E-2</v>
      </c>
      <c r="I131">
        <v>1.41476624140679E-2</v>
      </c>
      <c r="J131">
        <v>1.47440979217918E-2</v>
      </c>
      <c r="K131">
        <v>1.51889197591989E-2</v>
      </c>
      <c r="L131">
        <v>1.55434216938851E-2</v>
      </c>
      <c r="M131">
        <v>1.6066769225683401E-2</v>
      </c>
      <c r="N131">
        <v>1.6870655893943601E-2</v>
      </c>
      <c r="O131">
        <v>1.7793316956222299E-2</v>
      </c>
      <c r="P131">
        <v>1.8672963807849999E-2</v>
      </c>
      <c r="Q131">
        <v>2.0929019990743699E-2</v>
      </c>
      <c r="R131">
        <v>2.5906781337322601E-2</v>
      </c>
      <c r="S131">
        <v>2.9778429248627902E-2</v>
      </c>
      <c r="T131">
        <v>3.4490783038909803E-2</v>
      </c>
      <c r="U131">
        <v>4.4515227234913503E-2</v>
      </c>
      <c r="V131">
        <v>5.2286380690545101E-2</v>
      </c>
      <c r="W131">
        <v>6.1797924982671698E-2</v>
      </c>
      <c r="X131">
        <v>7.8082698719522906E-2</v>
      </c>
      <c r="Y131">
        <v>9.9894134410133395E-2</v>
      </c>
      <c r="Z131">
        <v>0.15874518522379999</v>
      </c>
      <c r="AA131">
        <v>0.32046674494064797</v>
      </c>
      <c r="AB131">
        <v>0.53020840674546399</v>
      </c>
      <c r="AC131">
        <v>0.83639553493194396</v>
      </c>
      <c r="AD131">
        <v>1.5576471478797</v>
      </c>
      <c r="AE131">
        <v>3.6110526336821298</v>
      </c>
      <c r="AF131">
        <v>7.7335118776891498</v>
      </c>
      <c r="AG131">
        <v>9.2808233998395799</v>
      </c>
      <c r="AH131">
        <v>11.7543180636707</v>
      </c>
      <c r="AI131">
        <v>14.418123874751</v>
      </c>
      <c r="AJ131">
        <v>16.6540715669279</v>
      </c>
      <c r="AK131">
        <v>18.278086769687</v>
      </c>
      <c r="AL131">
        <v>19.551303999238598</v>
      </c>
      <c r="AM131">
        <v>26.394117926461199</v>
      </c>
      <c r="AN131">
        <v>35.467988935687004</v>
      </c>
      <c r="AO131">
        <v>42.783484650113799</v>
      </c>
      <c r="AP131">
        <v>49.598207085054703</v>
      </c>
      <c r="AQ131">
        <v>57.824375736543097</v>
      </c>
      <c r="AR131">
        <v>63.312811918303503</v>
      </c>
      <c r="AS131">
        <v>67.344405941169498</v>
      </c>
      <c r="AT131">
        <v>70.732319377096999</v>
      </c>
      <c r="AU131">
        <v>73.948447292572695</v>
      </c>
      <c r="AV131">
        <v>77.415452838715396</v>
      </c>
      <c r="AW131">
        <v>80.502825337738201</v>
      </c>
      <c r="AX131">
        <v>83.424649320091703</v>
      </c>
      <c r="AY131">
        <v>86.733979232934303</v>
      </c>
      <c r="AZ131">
        <v>91.179080703332403</v>
      </c>
      <c r="BA131">
        <v>96.009161061915407</v>
      </c>
      <c r="BB131">
        <v>100</v>
      </c>
      <c r="BC131">
        <v>103.40737824605699</v>
      </c>
      <c r="BD131">
        <v>107.65898274763499</v>
      </c>
      <c r="BE131">
        <v>111.756904251934</v>
      </c>
      <c r="BF131">
        <v>116.247985177591</v>
      </c>
      <c r="BG131">
        <v>119.41067511672099</v>
      </c>
      <c r="BH131">
        <v>122.780095507214</v>
      </c>
      <c r="BI131">
        <v>130.197802476747</v>
      </c>
      <c r="BJ131">
        <v>136.57664871233001</v>
      </c>
      <c r="BK131">
        <v>141.54252296997399</v>
      </c>
    </row>
    <row r="132" spans="2:63" x14ac:dyDescent="0.35">
      <c r="B132" t="s">
        <v>466</v>
      </c>
      <c r="C132" s="54" t="s">
        <v>467</v>
      </c>
      <c r="D132" t="s">
        <v>211</v>
      </c>
      <c r="E132" t="s">
        <v>211</v>
      </c>
      <c r="F132" t="s">
        <v>211</v>
      </c>
      <c r="G132" t="s">
        <v>211</v>
      </c>
      <c r="H132" t="s">
        <v>211</v>
      </c>
      <c r="I132" t="s">
        <v>211</v>
      </c>
      <c r="J132" t="s">
        <v>211</v>
      </c>
      <c r="K132" t="s">
        <v>211</v>
      </c>
      <c r="L132" t="s">
        <v>211</v>
      </c>
      <c r="M132" t="s">
        <v>211</v>
      </c>
      <c r="N132" t="s">
        <v>211</v>
      </c>
      <c r="O132" t="s">
        <v>211</v>
      </c>
      <c r="P132" t="s">
        <v>211</v>
      </c>
      <c r="Q132" t="s">
        <v>211</v>
      </c>
      <c r="R132" t="s">
        <v>211</v>
      </c>
      <c r="S132" t="s">
        <v>211</v>
      </c>
      <c r="T132" t="s">
        <v>211</v>
      </c>
      <c r="U132" t="s">
        <v>211</v>
      </c>
      <c r="V132" t="s">
        <v>211</v>
      </c>
      <c r="W132" t="s">
        <v>211</v>
      </c>
      <c r="X132" t="s">
        <v>211</v>
      </c>
      <c r="Y132" t="s">
        <v>211</v>
      </c>
      <c r="Z132" t="s">
        <v>211</v>
      </c>
      <c r="AA132" t="s">
        <v>211</v>
      </c>
      <c r="AB132" t="s">
        <v>211</v>
      </c>
      <c r="AC132" t="s">
        <v>211</v>
      </c>
      <c r="AD132" t="s">
        <v>211</v>
      </c>
      <c r="AE132" t="s">
        <v>211</v>
      </c>
      <c r="AF132" t="s">
        <v>211</v>
      </c>
      <c r="AG132" t="s">
        <v>211</v>
      </c>
      <c r="AH132" t="s">
        <v>211</v>
      </c>
      <c r="AI132" t="s">
        <v>211</v>
      </c>
      <c r="AJ132" t="s">
        <v>211</v>
      </c>
      <c r="AK132" t="s">
        <v>211</v>
      </c>
      <c r="AL132" t="s">
        <v>211</v>
      </c>
      <c r="AM132" t="s">
        <v>211</v>
      </c>
      <c r="AN132" t="s">
        <v>211</v>
      </c>
      <c r="AO132" t="s">
        <v>211</v>
      </c>
      <c r="AP132" t="s">
        <v>211</v>
      </c>
      <c r="AQ132">
        <v>70.8902862967376</v>
      </c>
      <c r="AR132">
        <v>72.420465961985499</v>
      </c>
      <c r="AS132">
        <v>72.784376885239297</v>
      </c>
      <c r="AT132">
        <v>72.7032642095743</v>
      </c>
      <c r="AU132">
        <v>72.795338057626495</v>
      </c>
      <c r="AV132">
        <v>74.452667322565503</v>
      </c>
      <c r="AW132">
        <v>77.622638376933097</v>
      </c>
      <c r="AX132">
        <v>81.222287388877405</v>
      </c>
      <c r="AY132">
        <v>83.907774623732294</v>
      </c>
      <c r="AZ132">
        <v>90.975935367512307</v>
      </c>
      <c r="BA132">
        <v>96.792575115939698</v>
      </c>
      <c r="BB132">
        <v>100</v>
      </c>
      <c r="BC132">
        <v>105.08259403890401</v>
      </c>
      <c r="BD132">
        <v>110.356167730641</v>
      </c>
      <c r="BE132">
        <v>112.28996906613899</v>
      </c>
      <c r="BF132">
        <v>113.020173769948</v>
      </c>
      <c r="BG132">
        <v>112.683242732504</v>
      </c>
      <c r="BH132">
        <v>111.514190075614</v>
      </c>
      <c r="BI132">
        <v>112.096989888685</v>
      </c>
      <c r="BJ132" t="s">
        <v>211</v>
      </c>
      <c r="BK132" t="s">
        <v>211</v>
      </c>
    </row>
    <row r="133" spans="2:63" x14ac:dyDescent="0.35">
      <c r="B133" t="s">
        <v>468</v>
      </c>
      <c r="C133" s="54" t="s">
        <v>469</v>
      </c>
      <c r="D133" t="s">
        <v>211</v>
      </c>
      <c r="E133" t="s">
        <v>211</v>
      </c>
      <c r="F133" t="s">
        <v>211</v>
      </c>
      <c r="G133" t="s">
        <v>211</v>
      </c>
      <c r="H133" t="s">
        <v>211</v>
      </c>
      <c r="I133" t="s">
        <v>211</v>
      </c>
      <c r="J133" t="s">
        <v>211</v>
      </c>
      <c r="K133" t="s">
        <v>211</v>
      </c>
      <c r="L133" t="s">
        <v>211</v>
      </c>
      <c r="M133" t="s">
        <v>211</v>
      </c>
      <c r="N133" t="s">
        <v>211</v>
      </c>
      <c r="O133" t="s">
        <v>211</v>
      </c>
      <c r="P133" t="s">
        <v>211</v>
      </c>
      <c r="Q133" t="s">
        <v>211</v>
      </c>
      <c r="R133" t="s">
        <v>211</v>
      </c>
      <c r="S133" t="s">
        <v>211</v>
      </c>
      <c r="T133" t="s">
        <v>211</v>
      </c>
      <c r="U133" t="s">
        <v>211</v>
      </c>
      <c r="V133" t="s">
        <v>211</v>
      </c>
      <c r="W133" t="s">
        <v>211</v>
      </c>
      <c r="X133" t="s">
        <v>211</v>
      </c>
      <c r="Y133" t="s">
        <v>211</v>
      </c>
      <c r="Z133" t="s">
        <v>211</v>
      </c>
      <c r="AA133" t="s">
        <v>211</v>
      </c>
      <c r="AB133" t="s">
        <v>211</v>
      </c>
      <c r="AC133" t="s">
        <v>211</v>
      </c>
      <c r="AD133" t="s">
        <v>211</v>
      </c>
      <c r="AE133" t="s">
        <v>211</v>
      </c>
      <c r="AF133" t="s">
        <v>211</v>
      </c>
      <c r="AG133" t="s">
        <v>211</v>
      </c>
      <c r="AH133" t="s">
        <v>211</v>
      </c>
      <c r="AI133">
        <v>1.0014185884712199E-2</v>
      </c>
      <c r="AJ133">
        <v>0.112842476699455</v>
      </c>
      <c r="AK133">
        <v>1.93367318173961</v>
      </c>
      <c r="AL133">
        <v>11.339555018190399</v>
      </c>
      <c r="AM133">
        <v>14.7261823421022</v>
      </c>
      <c r="AN133">
        <v>18.187671241506798</v>
      </c>
      <c r="AO133">
        <v>20.328875303225601</v>
      </c>
      <c r="AP133">
        <v>21.893337809315401</v>
      </c>
      <c r="AQ133">
        <v>30.4877822719561</v>
      </c>
      <c r="AR133">
        <v>40.030245190851602</v>
      </c>
      <c r="AS133">
        <v>43.939063674799399</v>
      </c>
      <c r="AT133">
        <v>46.268380608726297</v>
      </c>
      <c r="AU133">
        <v>51.703101242279097</v>
      </c>
      <c r="AV133">
        <v>58.178540778186999</v>
      </c>
      <c r="AW133">
        <v>65.136219356752804</v>
      </c>
      <c r="AX133">
        <v>73.459166392460702</v>
      </c>
      <c r="AY133">
        <v>82.543984060540097</v>
      </c>
      <c r="AZ133">
        <v>93.0956205548393</v>
      </c>
      <c r="BA133">
        <v>93.037232288027994</v>
      </c>
      <c r="BB133">
        <v>100</v>
      </c>
      <c r="BC133">
        <v>107.68725103356201</v>
      </c>
      <c r="BD133">
        <v>112.583073435548</v>
      </c>
      <c r="BE133">
        <v>117.759506896909</v>
      </c>
      <c r="BF133">
        <v>123.75203566322401</v>
      </c>
      <c r="BG133">
        <v>135.72658004852599</v>
      </c>
      <c r="BH133">
        <v>144.35785264231299</v>
      </c>
      <c r="BI133">
        <v>153.842495547244</v>
      </c>
      <c r="BJ133">
        <v>158.52708257063799</v>
      </c>
      <c r="BK133">
        <v>166.19627963692099</v>
      </c>
    </row>
    <row r="134" spans="2:63" x14ac:dyDescent="0.35">
      <c r="B134" t="s">
        <v>470</v>
      </c>
      <c r="C134" s="54" t="s">
        <v>471</v>
      </c>
      <c r="D134" t="s">
        <v>211</v>
      </c>
      <c r="E134" t="s">
        <v>211</v>
      </c>
      <c r="F134" t="s">
        <v>211</v>
      </c>
      <c r="G134" t="s">
        <v>211</v>
      </c>
      <c r="H134" t="s">
        <v>211</v>
      </c>
      <c r="I134" t="s">
        <v>211</v>
      </c>
      <c r="J134" t="s">
        <v>211</v>
      </c>
      <c r="K134" t="s">
        <v>211</v>
      </c>
      <c r="L134" t="s">
        <v>211</v>
      </c>
      <c r="M134" t="s">
        <v>211</v>
      </c>
      <c r="N134" t="s">
        <v>211</v>
      </c>
      <c r="O134" t="s">
        <v>211</v>
      </c>
      <c r="P134" t="s">
        <v>211</v>
      </c>
      <c r="Q134" t="s">
        <v>211</v>
      </c>
      <c r="R134" t="s">
        <v>211</v>
      </c>
      <c r="S134" t="s">
        <v>211</v>
      </c>
      <c r="T134" t="s">
        <v>211</v>
      </c>
      <c r="U134" t="s">
        <v>211</v>
      </c>
      <c r="V134" t="s">
        <v>211</v>
      </c>
      <c r="W134" t="s">
        <v>211</v>
      </c>
      <c r="X134" t="s">
        <v>211</v>
      </c>
      <c r="Y134" t="s">
        <v>211</v>
      </c>
      <c r="Z134" t="s">
        <v>211</v>
      </c>
      <c r="AA134" t="s">
        <v>211</v>
      </c>
      <c r="AB134" t="s">
        <v>211</v>
      </c>
      <c r="AC134" t="s">
        <v>211</v>
      </c>
      <c r="AD134" t="s">
        <v>211</v>
      </c>
      <c r="AE134" t="s">
        <v>211</v>
      </c>
      <c r="AF134" t="s">
        <v>211</v>
      </c>
      <c r="AG134" t="s">
        <v>211</v>
      </c>
      <c r="AH134" t="s">
        <v>211</v>
      </c>
      <c r="AI134" t="s">
        <v>211</v>
      </c>
      <c r="AJ134" t="s">
        <v>211</v>
      </c>
      <c r="AK134" t="s">
        <v>211</v>
      </c>
      <c r="AL134" t="s">
        <v>211</v>
      </c>
      <c r="AM134" t="s">
        <v>211</v>
      </c>
      <c r="AN134" t="s">
        <v>211</v>
      </c>
      <c r="AO134" t="s">
        <v>211</v>
      </c>
      <c r="AP134" t="s">
        <v>211</v>
      </c>
      <c r="AQ134" t="s">
        <v>211</v>
      </c>
      <c r="AR134" t="s">
        <v>211</v>
      </c>
      <c r="AS134" t="s">
        <v>211</v>
      </c>
      <c r="AT134" t="s">
        <v>211</v>
      </c>
      <c r="AU134" t="s">
        <v>211</v>
      </c>
      <c r="AV134" t="s">
        <v>211</v>
      </c>
      <c r="AW134" t="s">
        <v>211</v>
      </c>
      <c r="AX134" t="s">
        <v>211</v>
      </c>
      <c r="AY134" t="s">
        <v>211</v>
      </c>
      <c r="AZ134" t="s">
        <v>211</v>
      </c>
      <c r="BA134" t="s">
        <v>211</v>
      </c>
      <c r="BB134" t="s">
        <v>211</v>
      </c>
      <c r="BC134" t="s">
        <v>211</v>
      </c>
      <c r="BD134" t="s">
        <v>211</v>
      </c>
      <c r="BE134" t="s">
        <v>211</v>
      </c>
      <c r="BF134" t="s">
        <v>211</v>
      </c>
      <c r="BG134" t="s">
        <v>211</v>
      </c>
      <c r="BH134" t="s">
        <v>211</v>
      </c>
      <c r="BI134" t="s">
        <v>211</v>
      </c>
      <c r="BJ134" t="s">
        <v>211</v>
      </c>
      <c r="BK134" t="s">
        <v>211</v>
      </c>
    </row>
    <row r="135" spans="2:63" x14ac:dyDescent="0.35">
      <c r="B135" t="s">
        <v>472</v>
      </c>
      <c r="C135" s="54" t="s">
        <v>473</v>
      </c>
      <c r="D135" t="s">
        <v>211</v>
      </c>
      <c r="E135" t="s">
        <v>211</v>
      </c>
      <c r="F135" t="s">
        <v>211</v>
      </c>
      <c r="G135" t="s">
        <v>211</v>
      </c>
      <c r="H135" t="s">
        <v>211</v>
      </c>
      <c r="I135" t="s">
        <v>211</v>
      </c>
      <c r="J135" t="s">
        <v>211</v>
      </c>
      <c r="K135" t="s">
        <v>211</v>
      </c>
      <c r="L135" t="s">
        <v>211</v>
      </c>
      <c r="M135" t="s">
        <v>211</v>
      </c>
      <c r="N135" t="s">
        <v>211</v>
      </c>
      <c r="O135" t="s">
        <v>211</v>
      </c>
      <c r="P135" t="s">
        <v>211</v>
      </c>
      <c r="Q135" t="s">
        <v>211</v>
      </c>
      <c r="R135" t="s">
        <v>211</v>
      </c>
      <c r="S135" t="s">
        <v>211</v>
      </c>
      <c r="T135" t="s">
        <v>211</v>
      </c>
      <c r="U135" t="s">
        <v>211</v>
      </c>
      <c r="V135" t="s">
        <v>211</v>
      </c>
      <c r="W135" t="s">
        <v>211</v>
      </c>
      <c r="X135" t="s">
        <v>211</v>
      </c>
      <c r="Y135" t="s">
        <v>211</v>
      </c>
      <c r="Z135" t="s">
        <v>211</v>
      </c>
      <c r="AA135" t="s">
        <v>211</v>
      </c>
      <c r="AB135" t="s">
        <v>211</v>
      </c>
      <c r="AC135" t="s">
        <v>211</v>
      </c>
      <c r="AD135" t="s">
        <v>211</v>
      </c>
      <c r="AE135" t="s">
        <v>211</v>
      </c>
      <c r="AF135" t="s">
        <v>211</v>
      </c>
      <c r="AG135" t="s">
        <v>211</v>
      </c>
      <c r="AH135" t="s">
        <v>211</v>
      </c>
      <c r="AI135" t="s">
        <v>211</v>
      </c>
      <c r="AJ135">
        <v>2.2886632031108101</v>
      </c>
      <c r="AK135">
        <v>8.42572477113284</v>
      </c>
      <c r="AL135">
        <v>15.8049753117949</v>
      </c>
      <c r="AM135">
        <v>15.8118530208079</v>
      </c>
      <c r="AN135">
        <v>23.226023336784799</v>
      </c>
      <c r="AO135">
        <v>31.716555113290902</v>
      </c>
      <c r="AP135">
        <v>34.684286552385402</v>
      </c>
      <c r="AQ135">
        <v>37.308132540831899</v>
      </c>
      <c r="AR135">
        <v>41.634211509987203</v>
      </c>
      <c r="AS135">
        <v>44.247740934914098</v>
      </c>
      <c r="AT135">
        <v>44.653525766679103</v>
      </c>
      <c r="AU135">
        <v>46.943802867996602</v>
      </c>
      <c r="AV135">
        <v>50.812514187789802</v>
      </c>
      <c r="AW135">
        <v>57.274121805470898</v>
      </c>
      <c r="AX135">
        <v>60.1923337396722</v>
      </c>
      <c r="AY135">
        <v>65.989435188947596</v>
      </c>
      <c r="AZ135">
        <v>84.437220642015404</v>
      </c>
      <c r="BA135">
        <v>90.870919680346702</v>
      </c>
      <c r="BB135">
        <v>100</v>
      </c>
      <c r="BC135">
        <v>108.411214953271</v>
      </c>
      <c r="BD135">
        <v>123.946905052147</v>
      </c>
      <c r="BE135">
        <v>136.949749424353</v>
      </c>
      <c r="BF135">
        <v>153.731545442232</v>
      </c>
      <c r="BG135">
        <v>162.53555465258</v>
      </c>
      <c r="BH135">
        <v>163.74205725487101</v>
      </c>
      <c r="BI135">
        <v>170.80058852264401</v>
      </c>
      <c r="BJ135">
        <v>182.43626920422301</v>
      </c>
      <c r="BK135">
        <v>195.762902940885</v>
      </c>
    </row>
    <row r="136" spans="2:63" x14ac:dyDescent="0.35">
      <c r="B136" t="s">
        <v>474</v>
      </c>
      <c r="C136" s="54" t="s">
        <v>475</v>
      </c>
      <c r="D136" t="s">
        <v>211</v>
      </c>
      <c r="E136" t="s">
        <v>211</v>
      </c>
      <c r="F136" t="s">
        <v>211</v>
      </c>
      <c r="G136" t="s">
        <v>211</v>
      </c>
      <c r="H136" t="s">
        <v>211</v>
      </c>
      <c r="I136" t="s">
        <v>211</v>
      </c>
      <c r="J136" t="s">
        <v>211</v>
      </c>
      <c r="K136" t="s">
        <v>211</v>
      </c>
      <c r="L136" t="s">
        <v>211</v>
      </c>
      <c r="M136" t="s">
        <v>211</v>
      </c>
      <c r="N136" t="s">
        <v>211</v>
      </c>
      <c r="O136" t="s">
        <v>211</v>
      </c>
      <c r="P136" t="s">
        <v>211</v>
      </c>
      <c r="Q136" t="s">
        <v>211</v>
      </c>
      <c r="R136" t="s">
        <v>211</v>
      </c>
      <c r="S136" t="s">
        <v>211</v>
      </c>
      <c r="T136" t="s">
        <v>211</v>
      </c>
      <c r="U136" t="s">
        <v>211</v>
      </c>
      <c r="V136" t="s">
        <v>211</v>
      </c>
      <c r="W136" t="s">
        <v>211</v>
      </c>
      <c r="X136" t="s">
        <v>211</v>
      </c>
      <c r="Y136" t="s">
        <v>211</v>
      </c>
      <c r="Z136" t="s">
        <v>211</v>
      </c>
      <c r="AA136" t="s">
        <v>211</v>
      </c>
      <c r="AB136" t="s">
        <v>211</v>
      </c>
      <c r="AC136" t="s">
        <v>211</v>
      </c>
      <c r="AD136" t="s">
        <v>211</v>
      </c>
      <c r="AE136" t="s">
        <v>211</v>
      </c>
      <c r="AF136" t="s">
        <v>211</v>
      </c>
      <c r="AG136" t="s">
        <v>211</v>
      </c>
      <c r="AH136" t="s">
        <v>211</v>
      </c>
      <c r="AI136" t="s">
        <v>211</v>
      </c>
      <c r="AJ136" t="s">
        <v>211</v>
      </c>
      <c r="AK136" t="s">
        <v>211</v>
      </c>
      <c r="AL136" t="s">
        <v>211</v>
      </c>
      <c r="AM136" t="s">
        <v>211</v>
      </c>
      <c r="AN136" t="s">
        <v>211</v>
      </c>
      <c r="AO136" t="s">
        <v>211</v>
      </c>
      <c r="AP136" t="s">
        <v>211</v>
      </c>
      <c r="AQ136" t="s">
        <v>211</v>
      </c>
      <c r="AR136" t="s">
        <v>211</v>
      </c>
      <c r="AS136" t="s">
        <v>211</v>
      </c>
      <c r="AT136" t="s">
        <v>211</v>
      </c>
      <c r="AU136" t="s">
        <v>211</v>
      </c>
      <c r="AV136" t="s">
        <v>211</v>
      </c>
      <c r="AW136">
        <v>82.205479452054803</v>
      </c>
      <c r="AX136">
        <v>84.609589041095902</v>
      </c>
      <c r="AY136">
        <v>88.287671232876704</v>
      </c>
      <c r="AZ136">
        <v>96.020547945205195</v>
      </c>
      <c r="BA136">
        <v>99.349315068492899</v>
      </c>
      <c r="BB136">
        <v>100</v>
      </c>
      <c r="BC136">
        <v>103.450143112487</v>
      </c>
      <c r="BD136">
        <v>107.738407324783</v>
      </c>
      <c r="BE136">
        <v>110.11500096703</v>
      </c>
      <c r="BF136">
        <v>109.33261841211799</v>
      </c>
      <c r="BG136">
        <v>111.02584347009299</v>
      </c>
      <c r="BH136">
        <v>110.724535958828</v>
      </c>
      <c r="BI136">
        <v>113.360041214069</v>
      </c>
      <c r="BJ136">
        <v>116.32011728325899</v>
      </c>
      <c r="BK136" t="s">
        <v>211</v>
      </c>
    </row>
    <row r="137" spans="2:63" x14ac:dyDescent="0.35">
      <c r="B137" t="s">
        <v>476</v>
      </c>
      <c r="C137" s="54" t="s">
        <v>477</v>
      </c>
      <c r="D137">
        <v>9.9428060716900504</v>
      </c>
      <c r="E137">
        <v>10.118110131960901</v>
      </c>
      <c r="F137">
        <v>10.633802793542801</v>
      </c>
      <c r="G137">
        <v>11.239898894187</v>
      </c>
      <c r="H137">
        <v>11.6919160898762</v>
      </c>
      <c r="I137">
        <v>12.099124624481</v>
      </c>
      <c r="J137">
        <v>11.9764903939784</v>
      </c>
      <c r="K137">
        <v>11.8868730716838</v>
      </c>
      <c r="L137">
        <v>11.9387567846056</v>
      </c>
      <c r="M137">
        <v>12.2909371388167</v>
      </c>
      <c r="N137">
        <v>12.4481605112121</v>
      </c>
      <c r="O137">
        <v>12.9654254064867</v>
      </c>
      <c r="P137">
        <v>13.452817860986</v>
      </c>
      <c r="Q137">
        <v>14.0023135475908</v>
      </c>
      <c r="R137">
        <v>16.460674917374799</v>
      </c>
      <c r="S137">
        <v>17.7640787726375</v>
      </c>
      <c r="T137">
        <v>19.2744078300694</v>
      </c>
      <c r="U137">
        <v>21.702405175626701</v>
      </c>
      <c r="V137">
        <v>23.8110179699291</v>
      </c>
      <c r="W137">
        <v>25.794800886786401</v>
      </c>
      <c r="X137">
        <v>28.221673638875899</v>
      </c>
      <c r="Y137">
        <v>31.747274230938299</v>
      </c>
      <c r="Z137">
        <v>35.089566084116299</v>
      </c>
      <c r="AA137">
        <v>37.267903674794503</v>
      </c>
      <c r="AB137">
        <v>41.906851822248598</v>
      </c>
      <c r="AC137">
        <v>45.1456810743083</v>
      </c>
      <c r="AD137">
        <v>49.088505851337402</v>
      </c>
      <c r="AE137">
        <v>50.413276982927002</v>
      </c>
      <c r="AF137">
        <v>51.6075952696199</v>
      </c>
      <c r="AG137">
        <v>53.289987131100602</v>
      </c>
      <c r="AH137">
        <v>56.904430608907496</v>
      </c>
      <c r="AI137">
        <v>61.448912903188003</v>
      </c>
      <c r="AJ137">
        <v>64.976232054478302</v>
      </c>
      <c r="AK137">
        <v>68.344024208976194</v>
      </c>
      <c r="AL137">
        <v>71.858049443866605</v>
      </c>
      <c r="AM137">
        <v>76.258335772046095</v>
      </c>
      <c r="AN137">
        <v>78.536026781798995</v>
      </c>
      <c r="AO137">
        <v>79.351386987624807</v>
      </c>
      <c r="AP137">
        <v>81.536020582581699</v>
      </c>
      <c r="AQ137">
        <v>82.094365071353806</v>
      </c>
      <c r="AR137">
        <v>83.649753290075793</v>
      </c>
      <c r="AS137">
        <v>84.168216029649798</v>
      </c>
      <c r="AT137">
        <v>86.521239232331993</v>
      </c>
      <c r="AU137">
        <v>87.531576878681406</v>
      </c>
      <c r="AV137">
        <v>88.838811991282697</v>
      </c>
      <c r="AW137">
        <v>89.7117791681722</v>
      </c>
      <c r="AX137">
        <v>92.658597303357993</v>
      </c>
      <c r="AY137">
        <v>94.550764737529803</v>
      </c>
      <c r="AZ137">
        <v>98.063177311505598</v>
      </c>
      <c r="BA137">
        <v>99.016217047113997</v>
      </c>
      <c r="BB137">
        <v>100</v>
      </c>
      <c r="BC137">
        <v>100.90692490969199</v>
      </c>
      <c r="BD137">
        <v>102.205720544155</v>
      </c>
      <c r="BE137">
        <v>104.127857197756</v>
      </c>
      <c r="BF137">
        <v>104.588425178695</v>
      </c>
      <c r="BG137">
        <v>106.217815694412</v>
      </c>
      <c r="BH137">
        <v>107.95480747060201</v>
      </c>
      <c r="BI137">
        <v>108.76950272846101</v>
      </c>
      <c r="BJ137">
        <v>110.85021916071</v>
      </c>
      <c r="BK137">
        <v>111.06755821996801</v>
      </c>
    </row>
    <row r="138" spans="2:63" x14ac:dyDescent="0.35">
      <c r="B138" t="s">
        <v>478</v>
      </c>
      <c r="C138" s="54" t="s">
        <v>479</v>
      </c>
      <c r="D138" t="s">
        <v>211</v>
      </c>
      <c r="E138" t="s">
        <v>211</v>
      </c>
      <c r="F138" t="s">
        <v>211</v>
      </c>
      <c r="G138" t="s">
        <v>211</v>
      </c>
      <c r="H138" t="s">
        <v>211</v>
      </c>
      <c r="I138" t="s">
        <v>211</v>
      </c>
      <c r="J138" t="s">
        <v>211</v>
      </c>
      <c r="K138" t="s">
        <v>211</v>
      </c>
      <c r="L138" t="s">
        <v>211</v>
      </c>
      <c r="M138" t="s">
        <v>211</v>
      </c>
      <c r="N138" t="s">
        <v>211</v>
      </c>
      <c r="O138" t="s">
        <v>211</v>
      </c>
      <c r="P138" t="s">
        <v>211</v>
      </c>
      <c r="Q138" t="s">
        <v>211</v>
      </c>
      <c r="R138" t="s">
        <v>211</v>
      </c>
      <c r="S138" t="s">
        <v>211</v>
      </c>
      <c r="T138" t="s">
        <v>211</v>
      </c>
      <c r="U138" t="s">
        <v>211</v>
      </c>
      <c r="V138" t="s">
        <v>211</v>
      </c>
      <c r="W138" t="s">
        <v>211</v>
      </c>
      <c r="X138" t="s">
        <v>211</v>
      </c>
      <c r="Y138" t="s">
        <v>211</v>
      </c>
      <c r="Z138" t="s">
        <v>211</v>
      </c>
      <c r="AA138" t="s">
        <v>211</v>
      </c>
      <c r="AB138" t="s">
        <v>211</v>
      </c>
      <c r="AC138" t="s">
        <v>211</v>
      </c>
      <c r="AD138" t="s">
        <v>211</v>
      </c>
      <c r="AE138" t="s">
        <v>211</v>
      </c>
      <c r="AF138" t="s">
        <v>211</v>
      </c>
      <c r="AG138" t="s">
        <v>211</v>
      </c>
      <c r="AH138" t="s">
        <v>211</v>
      </c>
      <c r="AI138" t="s">
        <v>211</v>
      </c>
      <c r="AJ138" t="s">
        <v>211</v>
      </c>
      <c r="AK138" t="s">
        <v>211</v>
      </c>
      <c r="AL138" t="s">
        <v>211</v>
      </c>
      <c r="AM138" t="s">
        <v>211</v>
      </c>
      <c r="AN138" t="s">
        <v>211</v>
      </c>
      <c r="AO138" t="s">
        <v>211</v>
      </c>
      <c r="AP138" t="s">
        <v>211</v>
      </c>
      <c r="AQ138" t="s">
        <v>211</v>
      </c>
      <c r="AR138" t="s">
        <v>211</v>
      </c>
      <c r="AS138" t="s">
        <v>211</v>
      </c>
      <c r="AT138" t="s">
        <v>211</v>
      </c>
      <c r="AU138" t="s">
        <v>211</v>
      </c>
      <c r="AV138">
        <v>57.241112924067302</v>
      </c>
      <c r="AW138">
        <v>60.920315669522303</v>
      </c>
      <c r="AX138">
        <v>68.989265033233295</v>
      </c>
      <c r="AY138">
        <v>74.846099550583901</v>
      </c>
      <c r="AZ138">
        <v>85.700883643219001</v>
      </c>
      <c r="BA138">
        <v>88.947758726981903</v>
      </c>
      <c r="BB138">
        <v>100</v>
      </c>
      <c r="BC138">
        <v>111.166605612787</v>
      </c>
      <c r="BD138">
        <v>114.059666020389</v>
      </c>
      <c r="BE138">
        <v>118.92015046058501</v>
      </c>
      <c r="BF138">
        <v>121.96420753553799</v>
      </c>
      <c r="BG138">
        <v>126.29486343289599</v>
      </c>
      <c r="BH138">
        <v>148.29295556184599</v>
      </c>
      <c r="BI138">
        <v>170.70477748057701</v>
      </c>
      <c r="BJ138">
        <v>177.38161216445999</v>
      </c>
      <c r="BK138">
        <v>182.31478337639101</v>
      </c>
    </row>
    <row r="139" spans="2:63" x14ac:dyDescent="0.35">
      <c r="B139" t="s">
        <v>480</v>
      </c>
      <c r="C139" s="54" t="s">
        <v>481</v>
      </c>
      <c r="D139">
        <v>0.155438056879804</v>
      </c>
      <c r="E139">
        <v>0.15521047553964601</v>
      </c>
      <c r="F139">
        <v>0.15270708077060199</v>
      </c>
      <c r="G139">
        <v>0.148610616606799</v>
      </c>
      <c r="H139">
        <v>0.14792787258177401</v>
      </c>
      <c r="I139">
        <v>0.17409972696162601</v>
      </c>
      <c r="J139">
        <v>0.21847808873615901</v>
      </c>
      <c r="K139">
        <v>0.22029873947335099</v>
      </c>
      <c r="L139">
        <v>0.225533110349321</v>
      </c>
      <c r="M139">
        <v>0.21574711262468099</v>
      </c>
      <c r="N139">
        <v>0.20709902161448401</v>
      </c>
      <c r="O139">
        <v>0.21142306712072001</v>
      </c>
      <c r="P139">
        <v>0.22758134243349801</v>
      </c>
      <c r="Q139">
        <v>0.28493184072503303</v>
      </c>
      <c r="R139">
        <v>0.35676789146473598</v>
      </c>
      <c r="S139">
        <v>0.46970513264641101</v>
      </c>
      <c r="T139">
        <v>0.57484581633988097</v>
      </c>
      <c r="U139">
        <v>0.56819664811806803</v>
      </c>
      <c r="V139">
        <v>0.53385083052323801</v>
      </c>
      <c r="W139">
        <v>0.56413242464463298</v>
      </c>
      <c r="X139">
        <v>0.56756321338238702</v>
      </c>
      <c r="Y139">
        <v>0.56937058854335798</v>
      </c>
      <c r="Z139">
        <v>0.59957422021016704</v>
      </c>
      <c r="AA139">
        <v>0.63345066347782297</v>
      </c>
      <c r="AB139">
        <v>0.66414965613087096</v>
      </c>
      <c r="AC139">
        <v>0.70936208601460504</v>
      </c>
      <c r="AD139">
        <v>0.77551337707948498</v>
      </c>
      <c r="AE139">
        <v>0.96753048924436502</v>
      </c>
      <c r="AF139">
        <v>1.1227494916668199</v>
      </c>
      <c r="AG139">
        <v>1.4281208091148301</v>
      </c>
      <c r="AH139">
        <v>1.6798524513148301</v>
      </c>
      <c r="AI139">
        <v>2.2219750775622402</v>
      </c>
      <c r="AJ139">
        <v>2.7088811513616</v>
      </c>
      <c r="AK139">
        <v>3.5711615501133198</v>
      </c>
      <c r="AL139">
        <v>4.4317681324928504</v>
      </c>
      <c r="AM139">
        <v>5.5483393675889401</v>
      </c>
      <c r="AN139">
        <v>6.4513536064717698</v>
      </c>
      <c r="AO139">
        <v>8.3672270914892604</v>
      </c>
      <c r="AP139">
        <v>12.675307302949401</v>
      </c>
      <c r="AQ139">
        <v>15.0076960975733</v>
      </c>
      <c r="AR139">
        <v>14.9913128688885</v>
      </c>
      <c r="AS139">
        <v>18.1546755773626</v>
      </c>
      <c r="AT139">
        <v>28.516367934374902</v>
      </c>
      <c r="AU139">
        <v>38.950426412060402</v>
      </c>
      <c r="AV139">
        <v>40.716521998729803</v>
      </c>
      <c r="AW139">
        <v>44.531097465480798</v>
      </c>
      <c r="AX139">
        <v>53.435752730712501</v>
      </c>
      <c r="AY139">
        <v>72.151409816911794</v>
      </c>
      <c r="AZ139">
        <v>91.487653726359099</v>
      </c>
      <c r="BA139">
        <v>92.834665896028</v>
      </c>
      <c r="BB139">
        <v>100</v>
      </c>
      <c r="BC139">
        <v>105.021460146207</v>
      </c>
      <c r="BD139">
        <v>106.562737479798</v>
      </c>
      <c r="BE139">
        <v>112.576114138628</v>
      </c>
      <c r="BF139">
        <v>118.152345882585</v>
      </c>
      <c r="BG139">
        <v>129.32267176060699</v>
      </c>
      <c r="BH139">
        <v>138.28321370608501</v>
      </c>
      <c r="BI139">
        <v>144.606264199701</v>
      </c>
      <c r="BJ139">
        <v>154.54408193357801</v>
      </c>
      <c r="BK139" t="s">
        <v>211</v>
      </c>
    </row>
    <row r="140" spans="2:63" x14ac:dyDescent="0.35">
      <c r="B140" t="s">
        <v>482</v>
      </c>
      <c r="C140" s="54" t="s">
        <v>483</v>
      </c>
      <c r="D140" t="s">
        <v>211</v>
      </c>
      <c r="E140" t="s">
        <v>211</v>
      </c>
      <c r="F140" t="s">
        <v>211</v>
      </c>
      <c r="G140" t="s">
        <v>211</v>
      </c>
      <c r="H140" t="s">
        <v>211</v>
      </c>
      <c r="I140" t="s">
        <v>211</v>
      </c>
      <c r="J140" t="s">
        <v>211</v>
      </c>
      <c r="K140" t="s">
        <v>211</v>
      </c>
      <c r="L140" t="s">
        <v>211</v>
      </c>
      <c r="M140" t="s">
        <v>211</v>
      </c>
      <c r="N140" t="s">
        <v>211</v>
      </c>
      <c r="O140" t="s">
        <v>211</v>
      </c>
      <c r="P140" t="s">
        <v>211</v>
      </c>
      <c r="Q140" t="s">
        <v>211</v>
      </c>
      <c r="R140" t="s">
        <v>211</v>
      </c>
      <c r="S140" t="s">
        <v>211</v>
      </c>
      <c r="T140" t="s">
        <v>211</v>
      </c>
      <c r="U140" t="s">
        <v>211</v>
      </c>
      <c r="V140" t="s">
        <v>211</v>
      </c>
      <c r="W140" t="s">
        <v>211</v>
      </c>
      <c r="X140" t="s">
        <v>211</v>
      </c>
      <c r="Y140" t="s">
        <v>211</v>
      </c>
      <c r="Z140" t="s">
        <v>211</v>
      </c>
      <c r="AA140" t="s">
        <v>211</v>
      </c>
      <c r="AB140" t="s">
        <v>211</v>
      </c>
      <c r="AC140" t="s">
        <v>211</v>
      </c>
      <c r="AD140" t="s">
        <v>211</v>
      </c>
      <c r="AE140" t="s">
        <v>211</v>
      </c>
      <c r="AF140" t="s">
        <v>211</v>
      </c>
      <c r="AG140" t="s">
        <v>211</v>
      </c>
      <c r="AH140" t="s">
        <v>211</v>
      </c>
      <c r="AI140" t="s">
        <v>211</v>
      </c>
      <c r="AJ140" t="s">
        <v>211</v>
      </c>
      <c r="AK140" t="s">
        <v>211</v>
      </c>
      <c r="AL140" t="s">
        <v>211</v>
      </c>
      <c r="AM140" t="s">
        <v>211</v>
      </c>
      <c r="AN140" t="s">
        <v>211</v>
      </c>
      <c r="AO140" t="s">
        <v>211</v>
      </c>
      <c r="AP140" t="s">
        <v>211</v>
      </c>
      <c r="AQ140" t="s">
        <v>211</v>
      </c>
      <c r="AR140" t="s">
        <v>211</v>
      </c>
      <c r="AS140" t="s">
        <v>211</v>
      </c>
      <c r="AT140">
        <v>62.573476964435599</v>
      </c>
      <c r="AU140">
        <v>67.038816089738106</v>
      </c>
      <c r="AV140">
        <v>69.811965296648196</v>
      </c>
      <c r="AW140">
        <v>71.405036695294498</v>
      </c>
      <c r="AX140">
        <v>74.947559735604301</v>
      </c>
      <c r="AY140">
        <v>79.855037067777701</v>
      </c>
      <c r="AZ140">
        <v>87.117567663842195</v>
      </c>
      <c r="BA140">
        <v>95.351681906218204</v>
      </c>
      <c r="BB140">
        <v>100</v>
      </c>
      <c r="BC140">
        <v>105.00559518081199</v>
      </c>
      <c r="BD140">
        <v>112.064068950758</v>
      </c>
      <c r="BE140">
        <v>118.340693430305</v>
      </c>
      <c r="BF140">
        <v>124.671359744852</v>
      </c>
      <c r="BG140">
        <v>128.90477605626501</v>
      </c>
      <c r="BH140">
        <v>137.57722565946</v>
      </c>
      <c r="BI140">
        <v>146.029865379932</v>
      </c>
      <c r="BJ140">
        <v>152.292465662392</v>
      </c>
      <c r="BK140">
        <v>157.96836796149401</v>
      </c>
    </row>
    <row r="141" spans="2:63" x14ac:dyDescent="0.35">
      <c r="B141" t="s">
        <v>484</v>
      </c>
      <c r="C141" s="54" t="s">
        <v>485</v>
      </c>
      <c r="D141" t="s">
        <v>211</v>
      </c>
      <c r="E141" t="s">
        <v>211</v>
      </c>
      <c r="F141" t="s">
        <v>211</v>
      </c>
      <c r="G141" t="s">
        <v>211</v>
      </c>
      <c r="H141" t="s">
        <v>211</v>
      </c>
      <c r="I141" t="s">
        <v>211</v>
      </c>
      <c r="J141" t="s">
        <v>211</v>
      </c>
      <c r="K141" t="s">
        <v>211</v>
      </c>
      <c r="L141" t="s">
        <v>211</v>
      </c>
      <c r="M141" t="s">
        <v>211</v>
      </c>
      <c r="N141" t="s">
        <v>211</v>
      </c>
      <c r="O141" t="s">
        <v>211</v>
      </c>
      <c r="P141" t="s">
        <v>211</v>
      </c>
      <c r="Q141" t="s">
        <v>211</v>
      </c>
      <c r="R141" t="s">
        <v>211</v>
      </c>
      <c r="S141" t="s">
        <v>211</v>
      </c>
      <c r="T141" t="s">
        <v>211</v>
      </c>
      <c r="U141" t="s">
        <v>211</v>
      </c>
      <c r="V141" t="s">
        <v>211</v>
      </c>
      <c r="W141" t="s">
        <v>211</v>
      </c>
      <c r="X141" t="s">
        <v>211</v>
      </c>
      <c r="Y141" t="s">
        <v>211</v>
      </c>
      <c r="Z141" t="s">
        <v>211</v>
      </c>
      <c r="AA141" t="s">
        <v>211</v>
      </c>
      <c r="AB141" t="s">
        <v>211</v>
      </c>
      <c r="AC141" t="s">
        <v>211</v>
      </c>
      <c r="AD141" t="s">
        <v>211</v>
      </c>
      <c r="AE141" t="s">
        <v>211</v>
      </c>
      <c r="AF141" t="s">
        <v>211</v>
      </c>
      <c r="AG141" t="s">
        <v>211</v>
      </c>
      <c r="AH141" t="s">
        <v>211</v>
      </c>
      <c r="AI141" t="s">
        <v>211</v>
      </c>
      <c r="AJ141" t="s">
        <v>211</v>
      </c>
      <c r="AK141" t="s">
        <v>211</v>
      </c>
      <c r="AL141" t="s">
        <v>211</v>
      </c>
      <c r="AM141" t="s">
        <v>211</v>
      </c>
      <c r="AN141" t="s">
        <v>211</v>
      </c>
      <c r="AO141" t="s">
        <v>211</v>
      </c>
      <c r="AP141" t="s">
        <v>211</v>
      </c>
      <c r="AQ141" t="s">
        <v>211</v>
      </c>
      <c r="AR141" t="s">
        <v>211</v>
      </c>
      <c r="AS141" t="s">
        <v>211</v>
      </c>
      <c r="AT141" t="s">
        <v>211</v>
      </c>
      <c r="AU141" t="s">
        <v>211</v>
      </c>
      <c r="AV141" t="s">
        <v>211</v>
      </c>
      <c r="AW141" t="s">
        <v>211</v>
      </c>
      <c r="AX141" t="s">
        <v>211</v>
      </c>
      <c r="AY141" t="s">
        <v>211</v>
      </c>
      <c r="AZ141" t="s">
        <v>211</v>
      </c>
      <c r="BA141" t="s">
        <v>211</v>
      </c>
      <c r="BB141" t="s">
        <v>211</v>
      </c>
      <c r="BC141" t="s">
        <v>211</v>
      </c>
      <c r="BD141" t="s">
        <v>211</v>
      </c>
      <c r="BE141" t="s">
        <v>211</v>
      </c>
      <c r="BF141" t="s">
        <v>211</v>
      </c>
      <c r="BG141" t="s">
        <v>211</v>
      </c>
      <c r="BH141" t="s">
        <v>211</v>
      </c>
      <c r="BI141" t="s">
        <v>211</v>
      </c>
      <c r="BJ141" t="s">
        <v>211</v>
      </c>
      <c r="BK141" t="s">
        <v>211</v>
      </c>
    </row>
    <row r="142" spans="2:63" x14ac:dyDescent="0.35">
      <c r="B142" t="s">
        <v>486</v>
      </c>
      <c r="C142" s="54" t="s">
        <v>487</v>
      </c>
      <c r="D142" t="s">
        <v>211</v>
      </c>
      <c r="E142" t="s">
        <v>211</v>
      </c>
      <c r="F142" t="s">
        <v>211</v>
      </c>
      <c r="G142" t="s">
        <v>211</v>
      </c>
      <c r="H142">
        <v>2.96946523316725</v>
      </c>
      <c r="I142">
        <v>3.22103444747537</v>
      </c>
      <c r="J142">
        <v>3.6845081499364398</v>
      </c>
      <c r="K142">
        <v>3.5810349512398001</v>
      </c>
      <c r="L142">
        <v>3.6232865073772</v>
      </c>
      <c r="M142">
        <v>3.7703046771711399</v>
      </c>
      <c r="N142">
        <v>4.34479649905792</v>
      </c>
      <c r="O142">
        <v>4.2579221259927804</v>
      </c>
      <c r="P142">
        <v>4.6151202306282402</v>
      </c>
      <c r="Q142">
        <v>5.14261797478399</v>
      </c>
      <c r="R142">
        <v>6.1611822743627602</v>
      </c>
      <c r="S142">
        <v>6.6285686506745396</v>
      </c>
      <c r="T142">
        <v>6.4222056828372702</v>
      </c>
      <c r="U142">
        <v>7.0579303726647797</v>
      </c>
      <c r="V142">
        <v>7.57641237826099</v>
      </c>
      <c r="W142">
        <v>7.8465458601842304</v>
      </c>
      <c r="X142">
        <v>8.9987721048726694</v>
      </c>
      <c r="Y142">
        <v>10.001672363226</v>
      </c>
      <c r="Z142">
        <v>11.1717226646585</v>
      </c>
      <c r="AA142">
        <v>12.5544733763075</v>
      </c>
      <c r="AB142">
        <v>12.911746691101399</v>
      </c>
      <c r="AC142">
        <v>13.951483333335799</v>
      </c>
      <c r="AD142">
        <v>16.602118613346398</v>
      </c>
      <c r="AE142">
        <v>18.3869008266986</v>
      </c>
      <c r="AF142">
        <v>20.038596749822499</v>
      </c>
      <c r="AG142">
        <v>21.811388743096199</v>
      </c>
      <c r="AH142">
        <v>23.608581823051701</v>
      </c>
      <c r="AI142">
        <v>27.281475827069301</v>
      </c>
      <c r="AJ142">
        <v>31.9601189691023</v>
      </c>
      <c r="AK142">
        <v>34.358851881604799</v>
      </c>
      <c r="AL142">
        <v>37.227570941935298</v>
      </c>
      <c r="AM142">
        <v>40.065417323029003</v>
      </c>
      <c r="AN142">
        <v>43.759635754972898</v>
      </c>
      <c r="AO142">
        <v>45.514392162438298</v>
      </c>
      <c r="AP142">
        <v>50.632243325253697</v>
      </c>
      <c r="AQ142">
        <v>54.404908792172698</v>
      </c>
      <c r="AR142">
        <v>55.753508664962602</v>
      </c>
      <c r="AS142">
        <v>57.252332321050801</v>
      </c>
      <c r="AT142">
        <v>58.986734182765503</v>
      </c>
      <c r="AU142">
        <v>62.353112599400703</v>
      </c>
      <c r="AV142">
        <v>64.125070406939898</v>
      </c>
      <c r="AW142">
        <v>68.508873537730594</v>
      </c>
      <c r="AX142">
        <v>73.249917644186496</v>
      </c>
      <c r="AY142">
        <v>74.912118871868799</v>
      </c>
      <c r="AZ142">
        <v>82.3342842988434</v>
      </c>
      <c r="BA142">
        <v>91.469128018319196</v>
      </c>
      <c r="BB142">
        <v>100</v>
      </c>
      <c r="BC142">
        <v>109.22707546126</v>
      </c>
      <c r="BD142">
        <v>119.559749053898</v>
      </c>
      <c r="BE142">
        <v>130.368145393248</v>
      </c>
      <c r="BF142">
        <v>141.272338749022</v>
      </c>
      <c r="BG142">
        <v>152.38893046506601</v>
      </c>
      <c r="BH142">
        <v>165.784440634692</v>
      </c>
      <c r="BI142">
        <v>171.797601626909</v>
      </c>
      <c r="BJ142">
        <v>178.77458292480199</v>
      </c>
      <c r="BK142">
        <v>188.72997716222099</v>
      </c>
    </row>
    <row r="143" spans="2:63" x14ac:dyDescent="0.35">
      <c r="B143" t="s">
        <v>488</v>
      </c>
      <c r="C143" s="54" t="s">
        <v>489</v>
      </c>
      <c r="D143">
        <v>16.8159689976031</v>
      </c>
      <c r="E143">
        <v>17.0358612281292</v>
      </c>
      <c r="F143">
        <v>17.450027750734701</v>
      </c>
      <c r="G143">
        <v>18.016047203544801</v>
      </c>
      <c r="H143">
        <v>19.0652597195811</v>
      </c>
      <c r="I143">
        <v>19.8103351014949</v>
      </c>
      <c r="J143">
        <v>20.951835642861699</v>
      </c>
      <c r="K143">
        <v>21.675788621288898</v>
      </c>
      <c r="L143">
        <v>22.4822995805545</v>
      </c>
      <c r="M143">
        <v>24.150890298161201</v>
      </c>
      <c r="N143">
        <v>25.036966708216902</v>
      </c>
      <c r="O143">
        <v>26.909154103014401</v>
      </c>
      <c r="P143">
        <v>29.008819274477499</v>
      </c>
      <c r="Q143">
        <v>31.335965862047001</v>
      </c>
      <c r="R143">
        <v>34.341531476611998</v>
      </c>
      <c r="S143">
        <v>37.850370768013001</v>
      </c>
      <c r="T143">
        <v>41.192802096317799</v>
      </c>
      <c r="U143">
        <v>43.828854395079503</v>
      </c>
      <c r="V143">
        <v>45.631102659521197</v>
      </c>
      <c r="W143">
        <v>47.547286342089201</v>
      </c>
      <c r="X143">
        <v>50.644258327495102</v>
      </c>
      <c r="Y143">
        <v>54.057139217702201</v>
      </c>
      <c r="Z143">
        <v>57.252507119655696</v>
      </c>
      <c r="AA143">
        <v>58.821708353426096</v>
      </c>
      <c r="AB143">
        <v>60.763788475711301</v>
      </c>
      <c r="AC143">
        <v>62.136189687645</v>
      </c>
      <c r="AD143">
        <v>62.187978927638802</v>
      </c>
      <c r="AE143">
        <v>61.758133694851097</v>
      </c>
      <c r="AF143">
        <v>62.2138735476357</v>
      </c>
      <c r="AG143">
        <v>62.887127298534203</v>
      </c>
      <c r="AH143">
        <v>64.430433912307706</v>
      </c>
      <c r="AI143">
        <v>66.465274277343596</v>
      </c>
      <c r="AJ143">
        <v>68.5812532413768</v>
      </c>
      <c r="AK143">
        <v>70.353517064427194</v>
      </c>
      <c r="AL143">
        <v>72.324489795918396</v>
      </c>
      <c r="AM143">
        <v>73.715452155003803</v>
      </c>
      <c r="AN143">
        <v>75.273640441464096</v>
      </c>
      <c r="AO143">
        <v>76.861346411056601</v>
      </c>
      <c r="AP143">
        <v>78.367164966744596</v>
      </c>
      <c r="AQ143">
        <v>80.057685133794905</v>
      </c>
      <c r="AR143">
        <v>81.947464674679495</v>
      </c>
      <c r="AS143">
        <v>85.353071232951507</v>
      </c>
      <c r="AT143">
        <v>88.159079949411804</v>
      </c>
      <c r="AU143">
        <v>90.003366482571593</v>
      </c>
      <c r="AV143">
        <v>91.140691675689396</v>
      </c>
      <c r="AW143">
        <v>92.679265196939198</v>
      </c>
      <c r="AX143">
        <v>93.700128290281796</v>
      </c>
      <c r="AY143">
        <v>95.212315867051203</v>
      </c>
      <c r="AZ143">
        <v>97.579771989045298</v>
      </c>
      <c r="BA143">
        <v>98.740753546179903</v>
      </c>
      <c r="BB143">
        <v>100</v>
      </c>
      <c r="BC143">
        <v>102.341070177514</v>
      </c>
      <c r="BD143">
        <v>104.854103924227</v>
      </c>
      <c r="BE143">
        <v>107.48268991056101</v>
      </c>
      <c r="BF143">
        <v>108.531758668693</v>
      </c>
      <c r="BG143">
        <v>109.183218539311</v>
      </c>
      <c r="BH143">
        <v>109.528965398018</v>
      </c>
      <c r="BI143">
        <v>111.042062834942</v>
      </c>
      <c r="BJ143">
        <v>112.933662096136</v>
      </c>
      <c r="BK143">
        <v>115.907994941178</v>
      </c>
    </row>
    <row r="144" spans="2:63" x14ac:dyDescent="0.35">
      <c r="B144" t="s">
        <v>490</v>
      </c>
      <c r="C144" s="54" t="s">
        <v>491</v>
      </c>
      <c r="D144" t="s">
        <v>211</v>
      </c>
      <c r="E144" t="s">
        <v>211</v>
      </c>
      <c r="F144" t="s">
        <v>211</v>
      </c>
      <c r="G144" t="s">
        <v>211</v>
      </c>
      <c r="H144" t="s">
        <v>211</v>
      </c>
      <c r="I144" t="s">
        <v>211</v>
      </c>
      <c r="J144" t="s">
        <v>211</v>
      </c>
      <c r="K144" t="s">
        <v>211</v>
      </c>
      <c r="L144" t="s">
        <v>211</v>
      </c>
      <c r="M144" t="s">
        <v>211</v>
      </c>
      <c r="N144" t="s">
        <v>211</v>
      </c>
      <c r="O144" t="s">
        <v>211</v>
      </c>
      <c r="P144" t="s">
        <v>211</v>
      </c>
      <c r="Q144" t="s">
        <v>211</v>
      </c>
      <c r="R144" t="s">
        <v>211</v>
      </c>
      <c r="S144" t="s">
        <v>211</v>
      </c>
      <c r="T144" t="s">
        <v>211</v>
      </c>
      <c r="U144" t="s">
        <v>211</v>
      </c>
      <c r="V144" t="s">
        <v>211</v>
      </c>
      <c r="W144" t="s">
        <v>211</v>
      </c>
      <c r="X144" t="s">
        <v>211</v>
      </c>
      <c r="Y144" t="s">
        <v>211</v>
      </c>
      <c r="Z144" t="s">
        <v>211</v>
      </c>
      <c r="AA144" t="s">
        <v>211</v>
      </c>
      <c r="AB144" t="s">
        <v>211</v>
      </c>
      <c r="AC144" t="s">
        <v>211</v>
      </c>
      <c r="AD144" t="s">
        <v>211</v>
      </c>
      <c r="AE144" t="s">
        <v>211</v>
      </c>
      <c r="AF144" t="s">
        <v>211</v>
      </c>
      <c r="AG144" t="s">
        <v>211</v>
      </c>
      <c r="AH144" t="s">
        <v>211</v>
      </c>
      <c r="AI144" t="s">
        <v>211</v>
      </c>
      <c r="AJ144" t="s">
        <v>211</v>
      </c>
      <c r="AK144" t="s">
        <v>211</v>
      </c>
      <c r="AL144" t="s">
        <v>211</v>
      </c>
      <c r="AM144" t="s">
        <v>211</v>
      </c>
      <c r="AN144" t="s">
        <v>211</v>
      </c>
      <c r="AO144" t="s">
        <v>211</v>
      </c>
      <c r="AP144" t="s">
        <v>211</v>
      </c>
      <c r="AQ144" t="s">
        <v>211</v>
      </c>
      <c r="AR144" t="s">
        <v>211</v>
      </c>
      <c r="AS144" t="s">
        <v>211</v>
      </c>
      <c r="AT144" t="s">
        <v>211</v>
      </c>
      <c r="AU144" t="s">
        <v>211</v>
      </c>
      <c r="AV144" t="s">
        <v>211</v>
      </c>
      <c r="AW144" t="s">
        <v>211</v>
      </c>
      <c r="AX144" t="s">
        <v>211</v>
      </c>
      <c r="AY144" t="s">
        <v>211</v>
      </c>
      <c r="AZ144" t="s">
        <v>211</v>
      </c>
      <c r="BA144" t="s">
        <v>211</v>
      </c>
      <c r="BB144">
        <v>100</v>
      </c>
      <c r="BC144">
        <v>102.428996937534</v>
      </c>
      <c r="BD144">
        <v>104.221168771238</v>
      </c>
      <c r="BE144">
        <v>105.552712170156</v>
      </c>
      <c r="BF144">
        <v>105.74149431556</v>
      </c>
      <c r="BG144">
        <v>106.34475814909599</v>
      </c>
      <c r="BH144">
        <v>106.95976842723501</v>
      </c>
      <c r="BI144" t="s">
        <v>211</v>
      </c>
      <c r="BJ144" t="s">
        <v>211</v>
      </c>
      <c r="BK144" t="s">
        <v>211</v>
      </c>
    </row>
    <row r="145" spans="2:63" x14ac:dyDescent="0.35">
      <c r="B145" t="s">
        <v>492</v>
      </c>
      <c r="C145" s="54" t="s">
        <v>493</v>
      </c>
      <c r="D145">
        <v>4.9921648004466999</v>
      </c>
      <c r="E145">
        <v>5.0819091612328</v>
      </c>
      <c r="F145">
        <v>5.21814772472713</v>
      </c>
      <c r="G145">
        <v>5.3208668846467502</v>
      </c>
      <c r="H145">
        <v>5.5057619794327701</v>
      </c>
      <c r="I145">
        <v>5.6928196786798502</v>
      </c>
      <c r="J145">
        <v>5.8496842305056598</v>
      </c>
      <c r="K145">
        <v>6.2039949282663098</v>
      </c>
      <c r="L145">
        <v>6.4715065344367</v>
      </c>
      <c r="M145">
        <v>6.7902439199337001</v>
      </c>
      <c r="N145">
        <v>7.2327764100379701</v>
      </c>
      <c r="O145">
        <v>7.9840860009777099</v>
      </c>
      <c r="P145">
        <v>8.53760708188819</v>
      </c>
      <c r="Q145">
        <v>9.2348452161169892</v>
      </c>
      <c r="R145">
        <v>10.2607812963819</v>
      </c>
      <c r="S145">
        <v>11.767575333894699</v>
      </c>
      <c r="T145">
        <v>13.757102468663099</v>
      </c>
      <c r="U145">
        <v>15.7358621009293</v>
      </c>
      <c r="V145">
        <v>17.617339017147401</v>
      </c>
      <c r="W145">
        <v>20.0308431150332</v>
      </c>
      <c r="X145">
        <v>23.466241962306299</v>
      </c>
      <c r="Y145">
        <v>27.073040800089199</v>
      </c>
      <c r="Z145">
        <v>31.4490443048381</v>
      </c>
      <c r="AA145">
        <v>33.757742504681602</v>
      </c>
      <c r="AB145">
        <v>35.841018363516199</v>
      </c>
      <c r="AC145">
        <v>41.366863128297403</v>
      </c>
      <c r="AD145">
        <v>46.832831420030303</v>
      </c>
      <c r="AE145">
        <v>54.206333266754903</v>
      </c>
      <c r="AF145">
        <v>57.662122227016397</v>
      </c>
      <c r="AG145">
        <v>60.9580842618453</v>
      </c>
      <c r="AH145">
        <v>64.675578984306995</v>
      </c>
      <c r="AI145">
        <v>66.358691633956795</v>
      </c>
      <c r="AJ145">
        <v>67.031940556102995</v>
      </c>
      <c r="AK145">
        <v>67.895451219875596</v>
      </c>
      <c r="AL145">
        <v>69.080483425825904</v>
      </c>
      <c r="AM145">
        <v>71.674416987880093</v>
      </c>
      <c r="AN145">
        <v>73.312688493366196</v>
      </c>
      <c r="AO145">
        <v>74.183018851267803</v>
      </c>
      <c r="AP145">
        <v>75.121615119857793</v>
      </c>
      <c r="AQ145">
        <v>75.035775806417803</v>
      </c>
      <c r="AR145">
        <v>76.998137274483895</v>
      </c>
      <c r="AS145">
        <v>79.019966916758904</v>
      </c>
      <c r="AT145">
        <v>81.135404585526999</v>
      </c>
      <c r="AU145">
        <v>82.558174308292095</v>
      </c>
      <c r="AV145">
        <v>84.448962093315004</v>
      </c>
      <c r="AW145">
        <v>87.013696770797594</v>
      </c>
      <c r="AX145">
        <v>89.942057428886997</v>
      </c>
      <c r="AY145">
        <v>92.079209423095804</v>
      </c>
      <c r="AZ145">
        <v>95.724578707325904</v>
      </c>
      <c r="BA145">
        <v>97.749776815026294</v>
      </c>
      <c r="BB145">
        <v>100</v>
      </c>
      <c r="BC145">
        <v>104.02790667392</v>
      </c>
      <c r="BD145">
        <v>105.130512172271</v>
      </c>
      <c r="BE145">
        <v>106.323136529614</v>
      </c>
      <c r="BF145">
        <v>107.628261011102</v>
      </c>
      <c r="BG145">
        <v>107.943293912264</v>
      </c>
      <c r="BH145">
        <v>108.640866961892</v>
      </c>
      <c r="BI145">
        <v>110.651578737121</v>
      </c>
      <c r="BJ145">
        <v>112.420119642595</v>
      </c>
      <c r="BK145">
        <v>114.24091176441399</v>
      </c>
    </row>
    <row r="146" spans="2:63" x14ac:dyDescent="0.35">
      <c r="B146" t="s">
        <v>494</v>
      </c>
      <c r="C146" s="54" t="s">
        <v>495</v>
      </c>
      <c r="D146" t="s">
        <v>211</v>
      </c>
      <c r="E146" t="s">
        <v>211</v>
      </c>
      <c r="F146" t="s">
        <v>211</v>
      </c>
      <c r="G146" t="s">
        <v>211</v>
      </c>
      <c r="H146" t="s">
        <v>211</v>
      </c>
      <c r="I146" t="s">
        <v>211</v>
      </c>
      <c r="J146" t="s">
        <v>211</v>
      </c>
      <c r="K146" t="s">
        <v>211</v>
      </c>
      <c r="L146" t="s">
        <v>211</v>
      </c>
      <c r="M146" t="s">
        <v>211</v>
      </c>
      <c r="N146" t="s">
        <v>211</v>
      </c>
      <c r="O146" t="s">
        <v>211</v>
      </c>
      <c r="P146" t="s">
        <v>211</v>
      </c>
      <c r="Q146" t="s">
        <v>211</v>
      </c>
      <c r="R146" t="s">
        <v>211</v>
      </c>
      <c r="S146" t="s">
        <v>211</v>
      </c>
      <c r="T146" t="s">
        <v>211</v>
      </c>
      <c r="U146" t="s">
        <v>211</v>
      </c>
      <c r="V146" t="s">
        <v>211</v>
      </c>
      <c r="W146" t="s">
        <v>211</v>
      </c>
      <c r="X146" t="s">
        <v>211</v>
      </c>
      <c r="Y146" t="s">
        <v>211</v>
      </c>
      <c r="Z146" t="s">
        <v>211</v>
      </c>
      <c r="AA146" t="s">
        <v>211</v>
      </c>
      <c r="AB146" t="s">
        <v>211</v>
      </c>
      <c r="AC146" t="s">
        <v>211</v>
      </c>
      <c r="AD146" t="s">
        <v>211</v>
      </c>
      <c r="AE146" t="s">
        <v>211</v>
      </c>
      <c r="AF146" t="s">
        <v>211</v>
      </c>
      <c r="AG146" t="s">
        <v>211</v>
      </c>
      <c r="AH146" t="s">
        <v>211</v>
      </c>
      <c r="AI146" t="s">
        <v>211</v>
      </c>
      <c r="AJ146" t="s">
        <v>211</v>
      </c>
      <c r="AK146" t="s">
        <v>211</v>
      </c>
      <c r="AL146" t="s">
        <v>211</v>
      </c>
      <c r="AM146" t="s">
        <v>211</v>
      </c>
      <c r="AN146" t="s">
        <v>211</v>
      </c>
      <c r="AO146" t="s">
        <v>211</v>
      </c>
      <c r="AP146" t="s">
        <v>211</v>
      </c>
      <c r="AQ146">
        <v>42.6964164952416</v>
      </c>
      <c r="AR146">
        <v>45.715016218672297</v>
      </c>
      <c r="AS146">
        <v>48.451536227105599</v>
      </c>
      <c r="AT146">
        <v>50.268553460001897</v>
      </c>
      <c r="AU146">
        <v>52.933987071819097</v>
      </c>
      <c r="AV146">
        <v>57.4176072747509</v>
      </c>
      <c r="AW146">
        <v>62.929180734646799</v>
      </c>
      <c r="AX146">
        <v>68.681033503089907</v>
      </c>
      <c r="AY146">
        <v>76.323127282903798</v>
      </c>
      <c r="AZ146">
        <v>91.455105532221197</v>
      </c>
      <c r="BA146">
        <v>94.827056741037595</v>
      </c>
      <c r="BB146">
        <v>100</v>
      </c>
      <c r="BC146">
        <v>108.082387980991</v>
      </c>
      <c r="BD146">
        <v>115.857349178098</v>
      </c>
      <c r="BE146">
        <v>124.12431308391599</v>
      </c>
      <c r="BF146">
        <v>131.61641766894999</v>
      </c>
      <c r="BG146">
        <v>136.87762598205799</v>
      </c>
      <c r="BH146">
        <v>141.70006178499301</v>
      </c>
      <c r="BI146">
        <v>147.15646591038501</v>
      </c>
      <c r="BJ146">
        <v>154.436645452421</v>
      </c>
      <c r="BK146">
        <v>162.739607236815</v>
      </c>
    </row>
    <row r="147" spans="2:63" x14ac:dyDescent="0.35">
      <c r="B147" t="s">
        <v>496</v>
      </c>
      <c r="C147" s="54" t="s">
        <v>497</v>
      </c>
      <c r="D147" t="s">
        <v>211</v>
      </c>
      <c r="E147" t="s">
        <v>211</v>
      </c>
      <c r="F147" t="s">
        <v>211</v>
      </c>
      <c r="G147">
        <v>11.6668848328589</v>
      </c>
      <c r="H147">
        <v>11.7840222307803</v>
      </c>
      <c r="I147">
        <v>12.2994267817518</v>
      </c>
      <c r="J147">
        <v>13.5996518985627</v>
      </c>
      <c r="K147">
        <v>13.6582205975234</v>
      </c>
      <c r="L147">
        <v>13.258977299705499</v>
      </c>
      <c r="M147">
        <v>14.670482944610001</v>
      </c>
      <c r="N147">
        <v>14.834475301700101</v>
      </c>
      <c r="O147">
        <v>15.456279655666499</v>
      </c>
      <c r="P147">
        <v>16.963447508941901</v>
      </c>
      <c r="Q147">
        <v>18.962592433438701</v>
      </c>
      <c r="R147">
        <v>19.606848121996801</v>
      </c>
      <c r="S147">
        <v>21.394169585310902</v>
      </c>
      <c r="T147">
        <v>26.428149260965402</v>
      </c>
      <c r="U147">
        <v>32.572981926927902</v>
      </c>
      <c r="V147">
        <v>35.8606382285801</v>
      </c>
      <c r="W147">
        <v>38.466945332351699</v>
      </c>
      <c r="X147">
        <v>42.431070106990497</v>
      </c>
      <c r="Y147">
        <v>52.153474134441197</v>
      </c>
      <c r="Z147">
        <v>58.2250959267516</v>
      </c>
      <c r="AA147">
        <v>56.775520627463997</v>
      </c>
      <c r="AB147">
        <v>61.524465968117802</v>
      </c>
      <c r="AC147">
        <v>60.9563495883257</v>
      </c>
      <c r="AD147">
        <v>59.001131188010397</v>
      </c>
      <c r="AE147">
        <v>55.040910993321901</v>
      </c>
      <c r="AF147">
        <v>54.273661036936502</v>
      </c>
      <c r="AG147">
        <v>52.730375819321402</v>
      </c>
      <c r="AH147">
        <v>52.321371071579101</v>
      </c>
      <c r="AI147">
        <v>48.242061188964797</v>
      </c>
      <c r="AJ147">
        <v>46.082930861870103</v>
      </c>
      <c r="AK147">
        <v>45.523007138985498</v>
      </c>
      <c r="AL147">
        <v>61.929980687971501</v>
      </c>
      <c r="AM147">
        <v>68.471823320810202</v>
      </c>
      <c r="AN147">
        <v>72.093200492560499</v>
      </c>
      <c r="AO147">
        <v>74.208020309210994</v>
      </c>
      <c r="AP147">
        <v>77.583012780812197</v>
      </c>
      <c r="AQ147">
        <v>75.796954817965201</v>
      </c>
      <c r="AR147">
        <v>77.995180003007704</v>
      </c>
      <c r="AS147">
        <v>81.119288078490598</v>
      </c>
      <c r="AT147">
        <v>83.251805445502399</v>
      </c>
      <c r="AU147">
        <v>81.907781894864499</v>
      </c>
      <c r="AV147">
        <v>82.122825662966505</v>
      </c>
      <c r="AW147">
        <v>88.526351202004903</v>
      </c>
      <c r="AX147">
        <v>88.562191830021902</v>
      </c>
      <c r="AY147">
        <v>88.609979334044596</v>
      </c>
      <c r="AZ147">
        <v>98.627434864797806</v>
      </c>
      <c r="BA147">
        <v>99.202340682962799</v>
      </c>
      <c r="BB147">
        <v>100</v>
      </c>
      <c r="BC147">
        <v>102.942385140133</v>
      </c>
      <c r="BD147">
        <v>103.410865455741</v>
      </c>
      <c r="BE147">
        <v>105.786452069013</v>
      </c>
      <c r="BF147">
        <v>104.802334182625</v>
      </c>
      <c r="BG147">
        <v>104.19857802803899</v>
      </c>
      <c r="BH147">
        <v>105.92190708147901</v>
      </c>
      <c r="BI147">
        <v>108.883878892078</v>
      </c>
      <c r="BJ147">
        <v>112.11512086727799</v>
      </c>
      <c r="BK147">
        <v>109.323686827592</v>
      </c>
    </row>
    <row r="148" spans="2:63" x14ac:dyDescent="0.35">
      <c r="B148" t="s">
        <v>498</v>
      </c>
      <c r="C148" s="54" t="s">
        <v>499</v>
      </c>
      <c r="D148">
        <v>6.5887434125969202E-2</v>
      </c>
      <c r="E148">
        <v>7.0024603123954296E-2</v>
      </c>
      <c r="F148">
        <v>7.3711841276359505E-2</v>
      </c>
      <c r="G148">
        <v>7.1725561200107105E-2</v>
      </c>
      <c r="H148">
        <v>7.2340100892211406E-2</v>
      </c>
      <c r="I148">
        <v>7.5308547083434901E-2</v>
      </c>
      <c r="J148">
        <v>8.2606205926464504E-2</v>
      </c>
      <c r="K148">
        <v>7.9528020504737604E-2</v>
      </c>
      <c r="L148">
        <v>7.9149420158632994E-2</v>
      </c>
      <c r="M148">
        <v>8.7187818809097997E-2</v>
      </c>
      <c r="N148">
        <v>9.9182316727349298E-2</v>
      </c>
      <c r="O148">
        <v>0.115050609489687</v>
      </c>
      <c r="P148">
        <v>0.11902865660339899</v>
      </c>
      <c r="Q148">
        <v>0.125459375523715</v>
      </c>
      <c r="R148">
        <v>0.141360590055543</v>
      </c>
      <c r="S148">
        <v>0.189372567075349</v>
      </c>
      <c r="T148">
        <v>0.235390100874659</v>
      </c>
      <c r="U148">
        <v>0.27090536868186499</v>
      </c>
      <c r="V148">
        <v>0.32971688089637802</v>
      </c>
      <c r="W148">
        <v>0.36832583946200498</v>
      </c>
      <c r="X148">
        <v>0.40505625715007598</v>
      </c>
      <c r="Y148">
        <v>0.48935989864548601</v>
      </c>
      <c r="Z148">
        <v>0.527029586772088</v>
      </c>
      <c r="AA148">
        <v>0.64936544182631195</v>
      </c>
      <c r="AB148">
        <v>0.765085826535298</v>
      </c>
      <c r="AC148">
        <v>0.82197259596518601</v>
      </c>
      <c r="AD148">
        <v>0.86896601418987496</v>
      </c>
      <c r="AE148">
        <v>0.96707508030808698</v>
      </c>
      <c r="AF148">
        <v>1.4942395511239399</v>
      </c>
      <c r="AG148">
        <v>2.2483327652090201</v>
      </c>
      <c r="AH148">
        <v>2.41390899024046</v>
      </c>
      <c r="AI148">
        <v>2.7278854833498598</v>
      </c>
      <c r="AJ148">
        <v>3.94421805096668</v>
      </c>
      <c r="AK148">
        <v>6.1989402721623996</v>
      </c>
      <c r="AL148">
        <v>9.7343018438086801</v>
      </c>
      <c r="AM148">
        <v>16.824329486878501</v>
      </c>
      <c r="AN148">
        <v>21.748523483038198</v>
      </c>
      <c r="AO148">
        <v>23.603645179508</v>
      </c>
      <c r="AP148">
        <v>25.963154802667699</v>
      </c>
      <c r="AQ148">
        <v>27.681493332577599</v>
      </c>
      <c r="AR148">
        <v>29.6007321383724</v>
      </c>
      <c r="AS148">
        <v>35.187469597556998</v>
      </c>
      <c r="AT148">
        <v>39.718411989856598</v>
      </c>
      <c r="AU148">
        <v>45.291613614850199</v>
      </c>
      <c r="AV148">
        <v>52.084465141670499</v>
      </c>
      <c r="AW148">
        <v>61.388570117053</v>
      </c>
      <c r="AX148">
        <v>66.437915997245796</v>
      </c>
      <c r="AY148">
        <v>70.017596205340098</v>
      </c>
      <c r="AZ148">
        <v>78.126386657485995</v>
      </c>
      <c r="BA148">
        <v>87.9351235559636</v>
      </c>
      <c r="BB148">
        <v>100</v>
      </c>
      <c r="BC148">
        <v>110.840027541887</v>
      </c>
      <c r="BD148">
        <v>124.38222018208199</v>
      </c>
      <c r="BE148">
        <v>134.92464233800001</v>
      </c>
      <c r="BF148">
        <v>145.80292250019099</v>
      </c>
      <c r="BG148">
        <v>158.93887231275301</v>
      </c>
      <c r="BH148">
        <v>183.85308181827699</v>
      </c>
      <c r="BI148">
        <v>214.23211929738099</v>
      </c>
      <c r="BJ148">
        <v>240.142919021414</v>
      </c>
      <c r="BK148">
        <v>267.51151513417602</v>
      </c>
    </row>
    <row r="149" spans="2:63" x14ac:dyDescent="0.35">
      <c r="B149" t="s">
        <v>500</v>
      </c>
      <c r="C149" s="54" t="s">
        <v>501</v>
      </c>
      <c r="D149" t="s">
        <v>211</v>
      </c>
      <c r="E149" t="s">
        <v>211</v>
      </c>
      <c r="F149" t="s">
        <v>211</v>
      </c>
      <c r="G149" t="s">
        <v>211</v>
      </c>
      <c r="H149" t="s">
        <v>211</v>
      </c>
      <c r="I149" t="s">
        <v>211</v>
      </c>
      <c r="J149" t="s">
        <v>211</v>
      </c>
      <c r="K149" t="s">
        <v>211</v>
      </c>
      <c r="L149" t="s">
        <v>211</v>
      </c>
      <c r="M149" t="s">
        <v>211</v>
      </c>
      <c r="N149" t="s">
        <v>211</v>
      </c>
      <c r="O149" t="s">
        <v>211</v>
      </c>
      <c r="P149" t="s">
        <v>211</v>
      </c>
      <c r="Q149" t="s">
        <v>211</v>
      </c>
      <c r="R149" t="s">
        <v>211</v>
      </c>
      <c r="S149" t="s">
        <v>211</v>
      </c>
      <c r="T149" t="s">
        <v>211</v>
      </c>
      <c r="U149" t="s">
        <v>211</v>
      </c>
      <c r="V149" t="s">
        <v>211</v>
      </c>
      <c r="W149" t="s">
        <v>211</v>
      </c>
      <c r="X149" t="s">
        <v>211</v>
      </c>
      <c r="Y149" t="s">
        <v>211</v>
      </c>
      <c r="Z149" t="s">
        <v>211</v>
      </c>
      <c r="AA149" t="s">
        <v>211</v>
      </c>
      <c r="AB149" t="s">
        <v>211</v>
      </c>
      <c r="AC149" t="s">
        <v>211</v>
      </c>
      <c r="AD149" t="s">
        <v>211</v>
      </c>
      <c r="AE149" t="s">
        <v>211</v>
      </c>
      <c r="AF149" t="s">
        <v>211</v>
      </c>
      <c r="AG149" t="s">
        <v>211</v>
      </c>
      <c r="AH149" t="s">
        <v>211</v>
      </c>
      <c r="AI149" t="s">
        <v>211</v>
      </c>
      <c r="AJ149" t="s">
        <v>211</v>
      </c>
      <c r="AK149">
        <v>27.5915658594426</v>
      </c>
      <c r="AL149">
        <v>62.517899301038298</v>
      </c>
      <c r="AM149">
        <v>72.754323166742296</v>
      </c>
      <c r="AN149">
        <v>74.548881364417596</v>
      </c>
      <c r="AO149">
        <v>75.513815896932499</v>
      </c>
      <c r="AP149">
        <v>75.924761820650502</v>
      </c>
      <c r="AQ149">
        <v>74.953466535026806</v>
      </c>
      <c r="AR149">
        <v>79.905959054990106</v>
      </c>
      <c r="AS149">
        <v>84.060178180116495</v>
      </c>
      <c r="AT149">
        <v>86.0058333333333</v>
      </c>
      <c r="AU149">
        <v>86.741666666666603</v>
      </c>
      <c r="AV149">
        <v>86.352499999999907</v>
      </c>
      <c r="AW149">
        <v>86.806296161340498</v>
      </c>
      <c r="AX149">
        <v>89.595928725608999</v>
      </c>
      <c r="AY149">
        <v>91.613412203179706</v>
      </c>
      <c r="AZ149">
        <v>99.246547043517594</v>
      </c>
      <c r="BA149">
        <v>98.512485874418203</v>
      </c>
      <c r="BB149">
        <v>100</v>
      </c>
      <c r="BC149">
        <v>103.904754220697</v>
      </c>
      <c r="BD149">
        <v>107.35029371118701</v>
      </c>
      <c r="BE149">
        <v>110.34</v>
      </c>
      <c r="BF149">
        <v>110.029166666667</v>
      </c>
      <c r="BG149">
        <v>109.699166666667</v>
      </c>
      <c r="BH149">
        <v>109.43666666666699</v>
      </c>
      <c r="BI149">
        <v>110.915833333333</v>
      </c>
      <c r="BJ149">
        <v>112.533333333333</v>
      </c>
      <c r="BK149">
        <v>113.395833333333</v>
      </c>
    </row>
    <row r="150" spans="2:63" x14ac:dyDescent="0.35">
      <c r="B150" t="s">
        <v>502</v>
      </c>
      <c r="C150" s="54" t="s">
        <v>503</v>
      </c>
      <c r="D150" t="s">
        <v>211</v>
      </c>
      <c r="E150" t="s">
        <v>211</v>
      </c>
      <c r="F150" t="s">
        <v>211</v>
      </c>
      <c r="G150" t="s">
        <v>211</v>
      </c>
      <c r="H150" t="s">
        <v>211</v>
      </c>
      <c r="I150" t="s">
        <v>211</v>
      </c>
      <c r="J150" t="s">
        <v>211</v>
      </c>
      <c r="K150" t="s">
        <v>211</v>
      </c>
      <c r="L150" t="s">
        <v>211</v>
      </c>
      <c r="M150" t="s">
        <v>211</v>
      </c>
      <c r="N150" t="s">
        <v>211</v>
      </c>
      <c r="O150" t="s">
        <v>211</v>
      </c>
      <c r="P150" t="s">
        <v>211</v>
      </c>
      <c r="Q150" t="s">
        <v>211</v>
      </c>
      <c r="R150" t="s">
        <v>211</v>
      </c>
      <c r="S150" t="s">
        <v>211</v>
      </c>
      <c r="T150" t="s">
        <v>211</v>
      </c>
      <c r="U150" t="s">
        <v>211</v>
      </c>
      <c r="V150" t="s">
        <v>211</v>
      </c>
      <c r="W150" t="s">
        <v>211</v>
      </c>
      <c r="X150" t="s">
        <v>211</v>
      </c>
      <c r="Y150" t="s">
        <v>211</v>
      </c>
      <c r="Z150" t="s">
        <v>211</v>
      </c>
      <c r="AA150" t="s">
        <v>211</v>
      </c>
      <c r="AB150" t="s">
        <v>211</v>
      </c>
      <c r="AC150" t="s">
        <v>211</v>
      </c>
      <c r="AD150" t="s">
        <v>211</v>
      </c>
      <c r="AE150" t="s">
        <v>211</v>
      </c>
      <c r="AF150" t="s">
        <v>211</v>
      </c>
      <c r="AG150" t="s">
        <v>211</v>
      </c>
      <c r="AH150" t="s">
        <v>211</v>
      </c>
      <c r="AI150" t="s">
        <v>211</v>
      </c>
      <c r="AJ150" t="s">
        <v>211</v>
      </c>
      <c r="AK150" t="s">
        <v>211</v>
      </c>
      <c r="AL150" t="s">
        <v>211</v>
      </c>
      <c r="AM150" t="s">
        <v>211</v>
      </c>
      <c r="AN150" t="s">
        <v>211</v>
      </c>
      <c r="AO150" t="s">
        <v>211</v>
      </c>
      <c r="AP150" t="s">
        <v>211</v>
      </c>
      <c r="AQ150" t="s">
        <v>211</v>
      </c>
      <c r="AR150" t="s">
        <v>211</v>
      </c>
      <c r="AS150" t="s">
        <v>211</v>
      </c>
      <c r="AT150" t="s">
        <v>211</v>
      </c>
      <c r="AU150" t="s">
        <v>211</v>
      </c>
      <c r="AV150" t="s">
        <v>211</v>
      </c>
      <c r="AW150" t="s">
        <v>211</v>
      </c>
      <c r="AX150" t="s">
        <v>211</v>
      </c>
      <c r="AY150" t="s">
        <v>211</v>
      </c>
      <c r="AZ150" t="s">
        <v>211</v>
      </c>
      <c r="BA150" t="s">
        <v>211</v>
      </c>
      <c r="BB150" t="s">
        <v>211</v>
      </c>
      <c r="BC150" t="s">
        <v>211</v>
      </c>
      <c r="BD150" t="s">
        <v>211</v>
      </c>
      <c r="BE150" t="s">
        <v>211</v>
      </c>
      <c r="BF150" t="s">
        <v>211</v>
      </c>
      <c r="BG150" t="s">
        <v>211</v>
      </c>
      <c r="BH150" t="s">
        <v>211</v>
      </c>
      <c r="BI150" t="s">
        <v>211</v>
      </c>
      <c r="BJ150" t="s">
        <v>211</v>
      </c>
      <c r="BK150" t="s">
        <v>211</v>
      </c>
    </row>
    <row r="151" spans="2:63" x14ac:dyDescent="0.35">
      <c r="B151" t="s">
        <v>504</v>
      </c>
      <c r="C151" s="54" t="s">
        <v>505</v>
      </c>
      <c r="D151">
        <v>9.0278320513980592</v>
      </c>
      <c r="E151">
        <v>9.2223974300968194</v>
      </c>
      <c r="F151">
        <v>9.7088106053750796</v>
      </c>
      <c r="G151">
        <v>9.9487745905347893</v>
      </c>
      <c r="H151">
        <v>10.5324707266311</v>
      </c>
      <c r="I151">
        <v>10.9734889150303</v>
      </c>
      <c r="J151">
        <v>11.3301891231563</v>
      </c>
      <c r="K151">
        <v>11.8490290471451</v>
      </c>
      <c r="L151">
        <v>12.257618315084599</v>
      </c>
      <c r="M151">
        <v>12.6208053569813</v>
      </c>
      <c r="N151">
        <v>13.963306488100599</v>
      </c>
      <c r="O151">
        <v>14.8323635870057</v>
      </c>
      <c r="P151">
        <v>15.908961179983701</v>
      </c>
      <c r="Q151">
        <v>17.0893222332821</v>
      </c>
      <c r="R151">
        <v>18.6977296172292</v>
      </c>
      <c r="S151">
        <v>20.883349018188401</v>
      </c>
      <c r="T151">
        <v>22.796571351009</v>
      </c>
      <c r="U151">
        <v>24.871934666546</v>
      </c>
      <c r="V151">
        <v>26.901900280517602</v>
      </c>
      <c r="W151">
        <v>28.115102705637501</v>
      </c>
      <c r="X151">
        <v>31.1736494434893</v>
      </c>
      <c r="Y151">
        <v>35.426658220975497</v>
      </c>
      <c r="Z151">
        <v>39.444394172473103</v>
      </c>
      <c r="AA151">
        <v>42.783458510541998</v>
      </c>
      <c r="AB151">
        <v>45.443851235182301</v>
      </c>
      <c r="AC151">
        <v>48.040901275902598</v>
      </c>
      <c r="AD151">
        <v>51.488553072120197</v>
      </c>
      <c r="AE151">
        <v>55.976834675595001</v>
      </c>
      <c r="AF151">
        <v>59.714053026875398</v>
      </c>
      <c r="AG151">
        <v>62.428739480589996</v>
      </c>
      <c r="AH151">
        <v>65.007691611618895</v>
      </c>
      <c r="AI151">
        <v>67.242783458510502</v>
      </c>
      <c r="AJ151">
        <v>68.808252646819298</v>
      </c>
      <c r="AK151">
        <v>70.382770789973705</v>
      </c>
      <c r="AL151">
        <v>71.3510089584653</v>
      </c>
      <c r="AM151">
        <v>73.106506198534106</v>
      </c>
      <c r="AN151">
        <v>74.029499592796995</v>
      </c>
      <c r="AO151">
        <v>75.929780110397203</v>
      </c>
      <c r="AP151">
        <v>77.640032576237402</v>
      </c>
      <c r="AQ151">
        <v>79.476970409917598</v>
      </c>
      <c r="AR151">
        <v>81.9292371731065</v>
      </c>
      <c r="AS151">
        <v>84.390552891141098</v>
      </c>
      <c r="AT151">
        <v>85.476427472626895</v>
      </c>
      <c r="AU151">
        <v>87.602931861369996</v>
      </c>
      <c r="AV151">
        <v>88.001085874581506</v>
      </c>
      <c r="AW151">
        <v>89.349380146593106</v>
      </c>
      <c r="AX151">
        <v>91.430639761107599</v>
      </c>
      <c r="AY151">
        <v>92.082164509999103</v>
      </c>
      <c r="AZ151">
        <v>95.538865261062298</v>
      </c>
      <c r="BA151">
        <v>97.638222785268297</v>
      </c>
      <c r="BB151">
        <v>100</v>
      </c>
      <c r="BC151">
        <v>101.284951588092</v>
      </c>
      <c r="BD151">
        <v>101.990770066057</v>
      </c>
      <c r="BE151">
        <v>104.15347027418299</v>
      </c>
      <c r="BF151">
        <v>106.27997466292599</v>
      </c>
      <c r="BG151">
        <v>108.58745814858401</v>
      </c>
      <c r="BH151">
        <v>112.44231291285899</v>
      </c>
      <c r="BI151">
        <v>114.55071939190999</v>
      </c>
      <c r="BJ151">
        <v>117.71785358791099</v>
      </c>
      <c r="BK151">
        <v>120.269658854402</v>
      </c>
    </row>
    <row r="152" spans="2:63" x14ac:dyDescent="0.35">
      <c r="B152" t="s">
        <v>506</v>
      </c>
      <c r="C152" s="54" t="s">
        <v>507</v>
      </c>
      <c r="D152" t="s">
        <v>211</v>
      </c>
      <c r="E152" t="s">
        <v>211</v>
      </c>
      <c r="F152" t="s">
        <v>211</v>
      </c>
      <c r="G152" t="s">
        <v>211</v>
      </c>
      <c r="H152" t="s">
        <v>211</v>
      </c>
      <c r="I152" t="s">
        <v>211</v>
      </c>
      <c r="J152" t="s">
        <v>211</v>
      </c>
      <c r="K152" t="s">
        <v>211</v>
      </c>
      <c r="L152" t="s">
        <v>211</v>
      </c>
      <c r="M152" t="s">
        <v>211</v>
      </c>
      <c r="N152" t="s">
        <v>211</v>
      </c>
      <c r="O152" t="s">
        <v>211</v>
      </c>
      <c r="P152" t="s">
        <v>211</v>
      </c>
      <c r="Q152" t="s">
        <v>211</v>
      </c>
      <c r="R152" t="s">
        <v>211</v>
      </c>
      <c r="S152" t="s">
        <v>211</v>
      </c>
      <c r="T152" t="s">
        <v>211</v>
      </c>
      <c r="U152" t="s">
        <v>211</v>
      </c>
      <c r="V152" t="s">
        <v>211</v>
      </c>
      <c r="W152" t="s">
        <v>211</v>
      </c>
      <c r="X152" t="s">
        <v>211</v>
      </c>
      <c r="Y152" t="s">
        <v>211</v>
      </c>
      <c r="Z152" t="s">
        <v>211</v>
      </c>
      <c r="AA152" t="s">
        <v>211</v>
      </c>
      <c r="AB152" t="s">
        <v>211</v>
      </c>
      <c r="AC152" t="s">
        <v>211</v>
      </c>
      <c r="AD152" t="s">
        <v>211</v>
      </c>
      <c r="AE152" t="s">
        <v>211</v>
      </c>
      <c r="AF152" t="s">
        <v>211</v>
      </c>
      <c r="AG152" t="s">
        <v>211</v>
      </c>
      <c r="AH152" t="s">
        <v>211</v>
      </c>
      <c r="AI152" t="s">
        <v>211</v>
      </c>
      <c r="AJ152" t="s">
        <v>211</v>
      </c>
      <c r="AK152" t="s">
        <v>211</v>
      </c>
      <c r="AL152" t="s">
        <v>211</v>
      </c>
      <c r="AM152" t="s">
        <v>211</v>
      </c>
      <c r="AN152" t="s">
        <v>211</v>
      </c>
      <c r="AO152" t="s">
        <v>211</v>
      </c>
      <c r="AP152" t="s">
        <v>211</v>
      </c>
      <c r="AQ152" t="s">
        <v>211</v>
      </c>
      <c r="AR152">
        <v>74.767612952311595</v>
      </c>
      <c r="AS152">
        <v>74.157010779867704</v>
      </c>
      <c r="AT152">
        <v>73.949683482275205</v>
      </c>
      <c r="AU152">
        <v>74.120750310615506</v>
      </c>
      <c r="AV152">
        <v>74.583982069047096</v>
      </c>
      <c r="AW152">
        <v>76.008413462257394</v>
      </c>
      <c r="AX152">
        <v>78.702901014507802</v>
      </c>
      <c r="AY152">
        <v>83.291661208089394</v>
      </c>
      <c r="AZ152">
        <v>93.599345072913593</v>
      </c>
      <c r="BA152">
        <v>96.8461287370816</v>
      </c>
      <c r="BB152">
        <v>100</v>
      </c>
      <c r="BC152">
        <v>104.042188671164</v>
      </c>
      <c r="BD152">
        <v>107.109076632045</v>
      </c>
      <c r="BE152">
        <v>108.228932433879</v>
      </c>
      <c r="BF152">
        <v>109.33540350501499</v>
      </c>
      <c r="BG152">
        <v>109.406788735411</v>
      </c>
      <c r="BH152">
        <v>110.62033765213999</v>
      </c>
      <c r="BI152">
        <v>112.387122104437</v>
      </c>
      <c r="BJ152">
        <v>113.37759217617899</v>
      </c>
      <c r="BK152">
        <v>113.52928579077</v>
      </c>
    </row>
    <row r="153" spans="2:63" x14ac:dyDescent="0.35">
      <c r="B153" t="s">
        <v>508</v>
      </c>
      <c r="C153" s="54" t="s">
        <v>509</v>
      </c>
      <c r="D153">
        <v>2.0549202199850898</v>
      </c>
      <c r="E153">
        <v>2.0886295411790599</v>
      </c>
      <c r="F153">
        <v>2.0778425583970002</v>
      </c>
      <c r="G153">
        <v>2.1081060952271602</v>
      </c>
      <c r="H153">
        <v>2.1962162210303902</v>
      </c>
      <c r="I153">
        <v>2.3185154967182302</v>
      </c>
      <c r="J153">
        <v>2.4860890235091699</v>
      </c>
      <c r="K153">
        <v>2.6554264821645202</v>
      </c>
      <c r="L153">
        <v>2.6599573659607598</v>
      </c>
      <c r="M153">
        <v>2.7447298559861601</v>
      </c>
      <c r="N153">
        <v>2.8915685366860302</v>
      </c>
      <c r="O153">
        <v>3.02835972315656</v>
      </c>
      <c r="P153">
        <v>3.1853268043681102</v>
      </c>
      <c r="Q153">
        <v>3.9201843746093701</v>
      </c>
      <c r="R153">
        <v>4.9654245007426798</v>
      </c>
      <c r="S153">
        <v>6.0034221351004797</v>
      </c>
      <c r="T153">
        <v>6.4331665264805702</v>
      </c>
      <c r="U153">
        <v>7.0850372118858296</v>
      </c>
      <c r="V153">
        <v>7.5199658716963702</v>
      </c>
      <c r="W153">
        <v>8.1416449829018909</v>
      </c>
      <c r="X153">
        <v>9.1136133608908505</v>
      </c>
      <c r="Y153">
        <v>10.196302753321801</v>
      </c>
      <c r="Z153">
        <v>10.798244421304499</v>
      </c>
      <c r="AA153">
        <v>11.485232348783899</v>
      </c>
      <c r="AB153">
        <v>12.1843575918412</v>
      </c>
      <c r="AC153">
        <v>12.868489680361</v>
      </c>
      <c r="AD153">
        <v>13.3197122359618</v>
      </c>
      <c r="AE153">
        <v>13.9432370754524</v>
      </c>
      <c r="AF153">
        <v>15.175531586476099</v>
      </c>
      <c r="AG153">
        <v>16.365940459427101</v>
      </c>
      <c r="AH153">
        <v>17.847406919667002</v>
      </c>
      <c r="AI153">
        <v>19.9518429173777</v>
      </c>
      <c r="AJ153">
        <v>21.849071932804598</v>
      </c>
      <c r="AK153">
        <v>24.028225120617599</v>
      </c>
      <c r="AL153">
        <v>27.000082712890201</v>
      </c>
      <c r="AM153">
        <v>30.332859122224601</v>
      </c>
      <c r="AN153">
        <v>33.479531866983599</v>
      </c>
      <c r="AO153">
        <v>37.287993632949899</v>
      </c>
      <c r="AP153">
        <v>39.6102914254448</v>
      </c>
      <c r="AQ153">
        <v>41.251202085467099</v>
      </c>
      <c r="AR153">
        <v>43.052503688084798</v>
      </c>
      <c r="AS153">
        <v>44.407909063194097</v>
      </c>
      <c r="AT153">
        <v>45.869082357040199</v>
      </c>
      <c r="AU153">
        <v>47.205769202851101</v>
      </c>
      <c r="AV153">
        <v>50.720061553648897</v>
      </c>
      <c r="AW153">
        <v>55.316986774675897</v>
      </c>
      <c r="AX153">
        <v>59.69869198496</v>
      </c>
      <c r="AY153">
        <v>64.235007186098201</v>
      </c>
      <c r="AZ153">
        <v>77.265798527938699</v>
      </c>
      <c r="BA153">
        <v>87.810853185836905</v>
      </c>
      <c r="BB153">
        <v>100</v>
      </c>
      <c r="BC153">
        <v>111.916769465206</v>
      </c>
      <c r="BD153">
        <v>122.752944875795</v>
      </c>
      <c r="BE153">
        <v>132.195293036306</v>
      </c>
      <c r="BF153">
        <v>141.69932032024801</v>
      </c>
      <c r="BG153">
        <v>145.28336114940899</v>
      </c>
      <c r="BH153">
        <v>150.75345282151801</v>
      </c>
      <c r="BI153">
        <v>156.91229470527099</v>
      </c>
      <c r="BJ153">
        <v>164.880390876327</v>
      </c>
      <c r="BK153">
        <v>182.32203117485301</v>
      </c>
    </row>
    <row r="154" spans="2:63" x14ac:dyDescent="0.35">
      <c r="B154" t="s">
        <v>510</v>
      </c>
      <c r="C154" s="54" t="s">
        <v>511</v>
      </c>
      <c r="D154" t="s">
        <v>211</v>
      </c>
      <c r="E154" t="s">
        <v>211</v>
      </c>
      <c r="F154" t="s">
        <v>211</v>
      </c>
      <c r="G154" t="s">
        <v>211</v>
      </c>
      <c r="H154" t="s">
        <v>211</v>
      </c>
      <c r="I154" t="s">
        <v>211</v>
      </c>
      <c r="J154" t="s">
        <v>211</v>
      </c>
      <c r="K154" t="s">
        <v>211</v>
      </c>
      <c r="L154" t="s">
        <v>211</v>
      </c>
      <c r="M154" t="s">
        <v>211</v>
      </c>
      <c r="N154" t="s">
        <v>211</v>
      </c>
      <c r="O154" t="s">
        <v>211</v>
      </c>
      <c r="P154" t="s">
        <v>211</v>
      </c>
      <c r="Q154" t="s">
        <v>211</v>
      </c>
      <c r="R154" t="s">
        <v>211</v>
      </c>
      <c r="S154" t="s">
        <v>211</v>
      </c>
      <c r="T154" t="s">
        <v>211</v>
      </c>
      <c r="U154" t="s">
        <v>211</v>
      </c>
      <c r="V154" t="s">
        <v>211</v>
      </c>
      <c r="W154" t="s">
        <v>211</v>
      </c>
      <c r="X154" t="s">
        <v>211</v>
      </c>
      <c r="Y154" t="s">
        <v>211</v>
      </c>
      <c r="Z154" t="s">
        <v>211</v>
      </c>
      <c r="AA154" t="s">
        <v>211</v>
      </c>
      <c r="AB154" t="s">
        <v>211</v>
      </c>
      <c r="AC154" t="s">
        <v>211</v>
      </c>
      <c r="AD154" t="s">
        <v>211</v>
      </c>
      <c r="AE154" t="s">
        <v>211</v>
      </c>
      <c r="AF154" t="s">
        <v>211</v>
      </c>
      <c r="AG154" t="s">
        <v>211</v>
      </c>
      <c r="AH154" t="s">
        <v>211</v>
      </c>
      <c r="AI154" t="s">
        <v>211</v>
      </c>
      <c r="AJ154" t="s">
        <v>211</v>
      </c>
      <c r="AK154" t="s">
        <v>211</v>
      </c>
      <c r="AL154" t="s">
        <v>211</v>
      </c>
      <c r="AM154" t="s">
        <v>211</v>
      </c>
      <c r="AN154" t="s">
        <v>211</v>
      </c>
      <c r="AO154" t="s">
        <v>211</v>
      </c>
      <c r="AP154" t="s">
        <v>211</v>
      </c>
      <c r="AQ154" t="s">
        <v>211</v>
      </c>
      <c r="AR154" t="s">
        <v>211</v>
      </c>
      <c r="AS154">
        <v>74.072289156626496</v>
      </c>
      <c r="AT154">
        <v>73.108433734939794</v>
      </c>
      <c r="AU154">
        <v>73.783132530120497</v>
      </c>
      <c r="AV154">
        <v>77.445783132530096</v>
      </c>
      <c r="AW154">
        <v>80.506024096385502</v>
      </c>
      <c r="AX154">
        <v>84.072289156626496</v>
      </c>
      <c r="AY154">
        <v>86.795180722891601</v>
      </c>
      <c r="AZ154">
        <v>97.180722891566305</v>
      </c>
      <c r="BA154">
        <v>98.578313253012098</v>
      </c>
      <c r="BB154">
        <v>100</v>
      </c>
      <c r="BC154">
        <v>104.674698795181</v>
      </c>
      <c r="BD154">
        <v>108.457831325301</v>
      </c>
      <c r="BE154">
        <v>112.096385542169</v>
      </c>
      <c r="BF154">
        <v>116.795180722892</v>
      </c>
      <c r="BG154">
        <v>117.903614457831</v>
      </c>
      <c r="BH154">
        <v>116.674698795181</v>
      </c>
      <c r="BI154">
        <v>118.168674698795</v>
      </c>
      <c r="BJ154" t="s">
        <v>211</v>
      </c>
      <c r="BK154" t="s">
        <v>211</v>
      </c>
    </row>
    <row r="155" spans="2:63" x14ac:dyDescent="0.35">
      <c r="B155" t="s">
        <v>512</v>
      </c>
      <c r="C155" s="54" t="s">
        <v>513</v>
      </c>
      <c r="D155">
        <v>25.7069689396222</v>
      </c>
      <c r="E155">
        <v>25.864761076402502</v>
      </c>
      <c r="F155">
        <v>26.068575919659001</v>
      </c>
      <c r="G155">
        <v>26.185855191480002</v>
      </c>
      <c r="H155">
        <v>26.817860156163398</v>
      </c>
      <c r="I155">
        <v>26.941654943085702</v>
      </c>
      <c r="J155">
        <v>26.993779063960201</v>
      </c>
      <c r="K155">
        <v>27.365163424727001</v>
      </c>
      <c r="L155">
        <v>27.808218451737101</v>
      </c>
      <c r="M155">
        <v>28.316428629628401</v>
      </c>
      <c r="N155">
        <v>29.189507653120302</v>
      </c>
      <c r="O155">
        <v>29.7498419518211</v>
      </c>
      <c r="P155">
        <v>31.359174181875701</v>
      </c>
      <c r="Q155">
        <v>33.509294165197403</v>
      </c>
      <c r="R155">
        <v>38.960608466467797</v>
      </c>
      <c r="S155">
        <v>41.251897943648203</v>
      </c>
      <c r="T155">
        <v>42.881347912181901</v>
      </c>
      <c r="U155">
        <v>44.847688380828799</v>
      </c>
      <c r="V155">
        <v>46.731525053623201</v>
      </c>
      <c r="W155">
        <v>50.464821817351698</v>
      </c>
      <c r="X155">
        <v>57.432954911838102</v>
      </c>
      <c r="Y155">
        <v>61.626897869373501</v>
      </c>
      <c r="Z155">
        <v>64.246393388795298</v>
      </c>
      <c r="AA155">
        <v>65.597393046552796</v>
      </c>
      <c r="AB155">
        <v>66.635565811330295</v>
      </c>
      <c r="AC155">
        <v>67.319659785596997</v>
      </c>
      <c r="AD155">
        <v>67.2749702296978</v>
      </c>
      <c r="AE155">
        <v>67.945313571350596</v>
      </c>
      <c r="AF155">
        <v>68.189387300850697</v>
      </c>
      <c r="AG155">
        <v>68.329766922950597</v>
      </c>
      <c r="AH155">
        <v>68.855554472498298</v>
      </c>
      <c r="AI155">
        <v>69.720559795947807</v>
      </c>
      <c r="AJ155">
        <v>70.992626448079605</v>
      </c>
      <c r="AK155">
        <v>71.314883333286303</v>
      </c>
      <c r="AL155">
        <v>72.219464063690793</v>
      </c>
      <c r="AM155">
        <v>72.937475018449405</v>
      </c>
      <c r="AN155">
        <v>73.853363007984299</v>
      </c>
      <c r="AO155">
        <v>74.8314409227346</v>
      </c>
      <c r="AP155">
        <v>75.249809510547095</v>
      </c>
      <c r="AQ155">
        <v>76.188312018341804</v>
      </c>
      <c r="AR155">
        <v>77.330345190477502</v>
      </c>
      <c r="AS155">
        <v>77.567797632208794</v>
      </c>
      <c r="AT155">
        <v>78.347998512183196</v>
      </c>
      <c r="AU155">
        <v>78.6548615063559</v>
      </c>
      <c r="AV155">
        <v>79.028254286056296</v>
      </c>
      <c r="AW155">
        <v>81.285208961090007</v>
      </c>
      <c r="AX155">
        <v>83.283112799685597</v>
      </c>
      <c r="AY155">
        <v>86.754880125769702</v>
      </c>
      <c r="AZ155">
        <v>94.353465216821704</v>
      </c>
      <c r="BA155">
        <v>96.626490239748506</v>
      </c>
      <c r="BB155">
        <v>100</v>
      </c>
      <c r="BC155">
        <v>105.87580243678801</v>
      </c>
      <c r="BD155">
        <v>111.908816978907</v>
      </c>
      <c r="BE155">
        <v>116.415563998428</v>
      </c>
      <c r="BF155">
        <v>119.473250218224</v>
      </c>
      <c r="BG155">
        <v>119.63751644926</v>
      </c>
      <c r="BH155">
        <v>120.522515865459</v>
      </c>
      <c r="BI155">
        <v>121.577794043312</v>
      </c>
      <c r="BJ155">
        <v>122.50370421258199</v>
      </c>
      <c r="BK155">
        <v>122.06871337877099</v>
      </c>
    </row>
    <row r="156" spans="2:63" x14ac:dyDescent="0.35">
      <c r="B156" t="s">
        <v>514</v>
      </c>
      <c r="C156" s="54" t="s">
        <v>515</v>
      </c>
      <c r="D156" t="s">
        <v>211</v>
      </c>
      <c r="E156" t="s">
        <v>211</v>
      </c>
      <c r="F156" t="s">
        <v>211</v>
      </c>
      <c r="G156" t="s">
        <v>211</v>
      </c>
      <c r="H156" t="s">
        <v>211</v>
      </c>
      <c r="I156" t="s">
        <v>211</v>
      </c>
      <c r="J156" t="s">
        <v>211</v>
      </c>
      <c r="K156" t="s">
        <v>211</v>
      </c>
      <c r="L156" t="s">
        <v>211</v>
      </c>
      <c r="M156" t="s">
        <v>211</v>
      </c>
      <c r="N156" t="s">
        <v>211</v>
      </c>
      <c r="O156">
        <v>5.5047043203061996</v>
      </c>
      <c r="P156">
        <v>5.8391151077381096</v>
      </c>
      <c r="Q156">
        <v>6.3262814401001899</v>
      </c>
      <c r="R156">
        <v>7.7919089653578499</v>
      </c>
      <c r="S156">
        <v>8.6093575569391305</v>
      </c>
      <c r="T156">
        <v>9.26854589928368</v>
      </c>
      <c r="U156">
        <v>9.6882796037493595</v>
      </c>
      <c r="V156">
        <v>10.2501998206699</v>
      </c>
      <c r="W156">
        <v>10.8411848764987</v>
      </c>
      <c r="X156">
        <v>12.149102623004801</v>
      </c>
      <c r="Y156">
        <v>13.1276188630804</v>
      </c>
      <c r="Z156">
        <v>13.8542398333616</v>
      </c>
      <c r="AA156">
        <v>14.9490154284884</v>
      </c>
      <c r="AB156">
        <v>16.058323443214601</v>
      </c>
      <c r="AC156">
        <v>16.654152638845201</v>
      </c>
      <c r="AD156">
        <v>17.562428851696701</v>
      </c>
      <c r="AE156">
        <v>18.148569767723501</v>
      </c>
      <c r="AF156">
        <v>19.136774287305901</v>
      </c>
      <c r="AG156">
        <v>19.9941870322378</v>
      </c>
      <c r="AH156">
        <v>21.3844551553758</v>
      </c>
      <c r="AI156">
        <v>22.8740281444522</v>
      </c>
      <c r="AJ156">
        <v>23.859810594133702</v>
      </c>
      <c r="AK156">
        <v>25.046624845593001</v>
      </c>
      <c r="AL156">
        <v>25.761135466369598</v>
      </c>
      <c r="AM156">
        <v>30.212899944292399</v>
      </c>
      <c r="AN156">
        <v>33.724901300651503</v>
      </c>
      <c r="AO156">
        <v>35.061883885969003</v>
      </c>
      <c r="AP156">
        <v>39.821251241310797</v>
      </c>
      <c r="AQ156">
        <v>45.767432848112001</v>
      </c>
      <c r="AR156">
        <v>52.905272846174299</v>
      </c>
      <c r="AS156">
        <v>57.824496814978097</v>
      </c>
      <c r="AT156">
        <v>64.647467725918602</v>
      </c>
      <c r="AU156">
        <v>74.156514156998597</v>
      </c>
      <c r="AV156">
        <v>75.757502361518206</v>
      </c>
      <c r="AW156">
        <v>77.106595296340302</v>
      </c>
      <c r="AX156">
        <v>78.932836001647004</v>
      </c>
      <c r="AY156">
        <v>79.652190762225402</v>
      </c>
      <c r="AZ156">
        <v>88.223896141642697</v>
      </c>
      <c r="BA156">
        <v>94.327512292004698</v>
      </c>
      <c r="BB156">
        <v>100</v>
      </c>
      <c r="BC156">
        <v>104.44083401029</v>
      </c>
      <c r="BD156">
        <v>109.179528838343</v>
      </c>
      <c r="BE156">
        <v>114.595180070403</v>
      </c>
      <c r="BF156">
        <v>120.579474681831</v>
      </c>
      <c r="BG156">
        <v>127.809369076631</v>
      </c>
      <c r="BH156">
        <v>136.33901976712701</v>
      </c>
      <c r="BI156">
        <v>143.73138369889</v>
      </c>
      <c r="BJ156">
        <v>150.51672661951</v>
      </c>
      <c r="BK156">
        <v>155.992373115839</v>
      </c>
    </row>
    <row r="157" spans="2:63" x14ac:dyDescent="0.35">
      <c r="B157" t="s">
        <v>516</v>
      </c>
      <c r="C157" s="54" t="s">
        <v>517</v>
      </c>
      <c r="D157">
        <v>0.410927393229438</v>
      </c>
      <c r="E157">
        <v>0.48689716340630901</v>
      </c>
      <c r="F157">
        <v>0.49380350614966101</v>
      </c>
      <c r="G157">
        <v>0.50416302026468895</v>
      </c>
      <c r="H157">
        <v>0.51106936300804096</v>
      </c>
      <c r="I157">
        <v>0.53079305351971695</v>
      </c>
      <c r="J157">
        <v>0.54604376886211703</v>
      </c>
      <c r="K157">
        <v>0.553498727477723</v>
      </c>
      <c r="L157">
        <v>0.557417905720753</v>
      </c>
      <c r="M157">
        <v>0.56994223619925299</v>
      </c>
      <c r="N157">
        <v>0.56504326339174105</v>
      </c>
      <c r="O157">
        <v>0.59303130802940895</v>
      </c>
      <c r="P157">
        <v>0.64747380581401404</v>
      </c>
      <c r="Q157">
        <v>0.73033034587025802</v>
      </c>
      <c r="R157">
        <v>0.91461692288095497</v>
      </c>
      <c r="S157">
        <v>0.97583278306476895</v>
      </c>
      <c r="T157">
        <v>1.0194975406783799</v>
      </c>
      <c r="U157">
        <v>1.11492101097452</v>
      </c>
      <c r="V157">
        <v>1.23377435120987</v>
      </c>
      <c r="W157">
        <v>1.5812180225211301</v>
      </c>
      <c r="X157">
        <v>1.9361592522098201</v>
      </c>
      <c r="Y157">
        <v>2.1873700577179598</v>
      </c>
      <c r="Z157">
        <v>2.29936483602535</v>
      </c>
      <c r="AA157">
        <v>2.6082558876023199</v>
      </c>
      <c r="AB157">
        <v>3.1380308053171699</v>
      </c>
      <c r="AC157">
        <v>3.9291508533163002</v>
      </c>
      <c r="AD157">
        <v>5.17636538470917</v>
      </c>
      <c r="AE157">
        <v>6.3053448601722097</v>
      </c>
      <c r="AF157">
        <v>7.7299906938725398</v>
      </c>
      <c r="AG157">
        <v>9.7724186307268397</v>
      </c>
      <c r="AH157">
        <v>13.413617530253999</v>
      </c>
      <c r="AI157">
        <v>16.663113608005698</v>
      </c>
      <c r="AJ157">
        <v>19.1946977616029</v>
      </c>
      <c r="AK157">
        <v>22.689795287091599</v>
      </c>
      <c r="AL157">
        <v>27.356222794095501</v>
      </c>
      <c r="AM157">
        <v>31.028909058717101</v>
      </c>
      <c r="AN157">
        <v>34.069643905892299</v>
      </c>
      <c r="AO157">
        <v>36.437336324172698</v>
      </c>
      <c r="AP157">
        <v>40.647039600480902</v>
      </c>
      <c r="AQ157">
        <v>43.391635778942401</v>
      </c>
      <c r="AR157">
        <v>47.289141830338799</v>
      </c>
      <c r="AS157">
        <v>50.726145167228097</v>
      </c>
      <c r="AT157">
        <v>56.057585825027701</v>
      </c>
      <c r="AU157">
        <v>64.038390550018406</v>
      </c>
      <c r="AV157">
        <v>66.806939830195603</v>
      </c>
      <c r="AW157">
        <v>71.354743447766694</v>
      </c>
      <c r="AX157">
        <v>78.197199118504301</v>
      </c>
      <c r="AY157">
        <v>84.555002199960398</v>
      </c>
      <c r="AZ157">
        <v>93.141380583241101</v>
      </c>
      <c r="BA157">
        <v>95.5555555555555</v>
      </c>
      <c r="BB157">
        <v>100</v>
      </c>
      <c r="BC157">
        <v>108.253968253968</v>
      </c>
      <c r="BD157">
        <v>112.23329641934301</v>
      </c>
      <c r="BE157">
        <v>115.245478036176</v>
      </c>
      <c r="BF157">
        <v>121.040974529347</v>
      </c>
      <c r="BG157">
        <v>124.828349944629</v>
      </c>
      <c r="BH157">
        <v>129.92986341823601</v>
      </c>
      <c r="BI157">
        <v>134.61055740125499</v>
      </c>
      <c r="BJ157">
        <v>139.96214839424101</v>
      </c>
      <c r="BK157">
        <v>143.82104097452901</v>
      </c>
    </row>
    <row r="158" spans="2:63" x14ac:dyDescent="0.35">
      <c r="B158" t="s">
        <v>518</v>
      </c>
      <c r="C158" s="54" t="s">
        <v>519</v>
      </c>
      <c r="D158">
        <v>4.0772253335880798E-8</v>
      </c>
      <c r="E158">
        <v>4.3184628913763301E-8</v>
      </c>
      <c r="F158">
        <v>4.6052560395464801E-8</v>
      </c>
      <c r="G158">
        <v>4.8848017073867199E-8</v>
      </c>
      <c r="H158">
        <v>5.3631354057442703E-8</v>
      </c>
      <c r="I158">
        <v>6.2421512280092704E-8</v>
      </c>
      <c r="J158">
        <v>6.7939950835047698E-8</v>
      </c>
      <c r="K158">
        <v>7.4586925604638995E-8</v>
      </c>
      <c r="L158">
        <v>8.8823047579566094E-8</v>
      </c>
      <c r="M158">
        <v>9.4362193221030197E-8</v>
      </c>
      <c r="N158">
        <v>9.9104116031484197E-8</v>
      </c>
      <c r="O158">
        <v>1.05833919147008E-7</v>
      </c>
      <c r="P158">
        <v>1.13474834068616E-7</v>
      </c>
      <c r="Q158">
        <v>1.2424251905339199E-7</v>
      </c>
      <c r="R158">
        <v>1.4522915123004099E-7</v>
      </c>
      <c r="S158">
        <v>1.79530440032175E-7</v>
      </c>
      <c r="T158">
        <v>2.39643112167965E-7</v>
      </c>
      <c r="U158">
        <v>3.3083712115332699E-7</v>
      </c>
      <c r="V158">
        <v>5.2222236821262103E-7</v>
      </c>
      <c r="W158">
        <v>8.7051556329395504E-7</v>
      </c>
      <c r="X158">
        <v>1.38538261339855E-6</v>
      </c>
      <c r="Y158">
        <v>2.4304220034846298E-6</v>
      </c>
      <c r="Z158">
        <v>3.9967842294521096E-6</v>
      </c>
      <c r="AA158">
        <v>8.4392352884275608E-6</v>
      </c>
      <c r="AB158">
        <v>1.7739991562203301E-5</v>
      </c>
      <c r="AC158">
        <v>4.67270500051154E-5</v>
      </c>
      <c r="AD158">
        <v>8.3137246577128806E-5</v>
      </c>
      <c r="AE158">
        <v>1.5448754893254699E-4</v>
      </c>
      <c r="AF158">
        <v>1.18494936057133E-3</v>
      </c>
      <c r="AG158">
        <v>4.1457574558070198E-2</v>
      </c>
      <c r="AH158">
        <v>3.14317384437408</v>
      </c>
      <c r="AI158">
        <v>16.015418926459098</v>
      </c>
      <c r="AJ158">
        <v>27.791283279157501</v>
      </c>
      <c r="AK158">
        <v>41.292284929588597</v>
      </c>
      <c r="AL158">
        <v>51.093795398986401</v>
      </c>
      <c r="AM158">
        <v>56.779872125401297</v>
      </c>
      <c r="AN158">
        <v>63.331101072563499</v>
      </c>
      <c r="AO158">
        <v>68.753629952206296</v>
      </c>
      <c r="AP158">
        <v>73.736770499264495</v>
      </c>
      <c r="AQ158">
        <v>76.295185703235205</v>
      </c>
      <c r="AR158">
        <v>79.161853962235696</v>
      </c>
      <c r="AS158">
        <v>80.726962015122794</v>
      </c>
      <c r="AT158">
        <v>80.882874036321695</v>
      </c>
      <c r="AU158">
        <v>82.710323520853194</v>
      </c>
      <c r="AV158">
        <v>85.739566954200598</v>
      </c>
      <c r="AW158">
        <v>87.125377237050401</v>
      </c>
      <c r="AX158">
        <v>88.869852083689807</v>
      </c>
      <c r="AY158">
        <v>90.451723406073995</v>
      </c>
      <c r="AZ158">
        <v>95.685147945992199</v>
      </c>
      <c r="BA158">
        <v>98.494685435219097</v>
      </c>
      <c r="BB158">
        <v>100</v>
      </c>
      <c r="BC158">
        <v>103.369310953339</v>
      </c>
      <c r="BD158">
        <v>107.14819222719299</v>
      </c>
      <c r="BE158">
        <v>110.155538227931</v>
      </c>
      <c r="BF158">
        <v>113.73004473263001</v>
      </c>
      <c r="BG158">
        <v>117.766651618993</v>
      </c>
      <c r="BH158">
        <v>121.99696310584</v>
      </c>
      <c r="BI158">
        <v>125.41634177371</v>
      </c>
      <c r="BJ158">
        <v>127.068887265564</v>
      </c>
      <c r="BK158">
        <v>129.78454434275901</v>
      </c>
    </row>
    <row r="159" spans="2:63" x14ac:dyDescent="0.35">
      <c r="B159" t="s">
        <v>520</v>
      </c>
      <c r="C159" s="54" t="s">
        <v>521</v>
      </c>
      <c r="D159">
        <v>1.1289570744394</v>
      </c>
      <c r="E159">
        <v>1.1469710861261</v>
      </c>
      <c r="F159">
        <v>1.21345701083502</v>
      </c>
      <c r="G159">
        <v>1.2817206340643399</v>
      </c>
      <c r="H159">
        <v>1.38660484683975</v>
      </c>
      <c r="I159">
        <v>1.42215881727406</v>
      </c>
      <c r="J159">
        <v>1.4989553934023201</v>
      </c>
      <c r="K159">
        <v>1.5926993621043</v>
      </c>
      <c r="L159">
        <v>1.63026805752857</v>
      </c>
      <c r="M159">
        <v>1.6621481176837301</v>
      </c>
      <c r="N159">
        <v>1.90118931222233</v>
      </c>
      <c r="O159">
        <v>2.3081073919986701</v>
      </c>
      <c r="P159">
        <v>2.4974653103104298</v>
      </c>
      <c r="Q159">
        <v>2.9115458645382701</v>
      </c>
      <c r="R159">
        <v>3.90623450399154</v>
      </c>
      <c r="S159">
        <v>4.1703507493909102</v>
      </c>
      <c r="T159">
        <v>4.55399078719985</v>
      </c>
      <c r="U159">
        <v>5.0047790229916798</v>
      </c>
      <c r="V159">
        <v>5.3718558386314896</v>
      </c>
      <c r="W159">
        <v>6.3137212289735496</v>
      </c>
      <c r="X159">
        <v>7.4628507238053698</v>
      </c>
      <c r="Y159">
        <v>8.4391855224587609</v>
      </c>
      <c r="Z159">
        <v>9.3018160392078606</v>
      </c>
      <c r="AA159">
        <v>10.2347283365258</v>
      </c>
      <c r="AB159">
        <v>15.386785740408699</v>
      </c>
      <c r="AC159">
        <v>18.9416113416321</v>
      </c>
      <c r="AD159">
        <v>19.1590871369295</v>
      </c>
      <c r="AE159">
        <v>19.938817427385899</v>
      </c>
      <c r="AF159">
        <v>22.702351313969601</v>
      </c>
      <c r="AG159">
        <v>25.481798063623799</v>
      </c>
      <c r="AH159">
        <v>28.584806362378998</v>
      </c>
      <c r="AI159">
        <v>34.090656984785603</v>
      </c>
      <c r="AJ159">
        <v>37.0398409405256</v>
      </c>
      <c r="AK159">
        <v>39.527551867219898</v>
      </c>
      <c r="AL159">
        <v>43.633070539419101</v>
      </c>
      <c r="AM159">
        <v>46.6140802213001</v>
      </c>
      <c r="AN159">
        <v>50.0989972337483</v>
      </c>
      <c r="AO159">
        <v>52.899661134163203</v>
      </c>
      <c r="AP159">
        <v>57.784910096818798</v>
      </c>
      <c r="AQ159">
        <v>61.2167842323652</v>
      </c>
      <c r="AR159">
        <v>63.651452282157699</v>
      </c>
      <c r="AS159">
        <v>67.053941908713696</v>
      </c>
      <c r="AT159">
        <v>68.8796680497925</v>
      </c>
      <c r="AU159">
        <v>70.456431535269701</v>
      </c>
      <c r="AV159">
        <v>73.858921161825705</v>
      </c>
      <c r="AW159">
        <v>78.6721991701245</v>
      </c>
      <c r="AX159">
        <v>82.987551867219906</v>
      </c>
      <c r="AY159">
        <v>85.394190871369304</v>
      </c>
      <c r="AZ159">
        <v>92.448132780083</v>
      </c>
      <c r="BA159">
        <v>96.348547717842294</v>
      </c>
      <c r="BB159">
        <v>100</v>
      </c>
      <c r="BC159">
        <v>104.718417047184</v>
      </c>
      <c r="BD159">
        <v>107.88820573963299</v>
      </c>
      <c r="BE159">
        <v>110.67462111739501</v>
      </c>
      <c r="BF159">
        <v>114.65649857658499</v>
      </c>
      <c r="BG159">
        <v>115.429504132997</v>
      </c>
      <c r="BH159">
        <v>116.876642442093</v>
      </c>
      <c r="BI159">
        <v>120.211352458706</v>
      </c>
      <c r="BJ159">
        <v>126.47629284032099</v>
      </c>
      <c r="BK159">
        <v>129.61325724947901</v>
      </c>
    </row>
    <row r="160" spans="2:63" x14ac:dyDescent="0.35">
      <c r="B160" t="s">
        <v>522</v>
      </c>
      <c r="C160" s="54" t="s">
        <v>523</v>
      </c>
      <c r="D160" t="s">
        <v>211</v>
      </c>
      <c r="E160" t="s">
        <v>211</v>
      </c>
      <c r="F160" t="s">
        <v>211</v>
      </c>
      <c r="G160" t="s">
        <v>211</v>
      </c>
      <c r="H160" t="s">
        <v>211</v>
      </c>
      <c r="I160" t="s">
        <v>211</v>
      </c>
      <c r="J160" t="s">
        <v>211</v>
      </c>
      <c r="K160" t="s">
        <v>211</v>
      </c>
      <c r="L160" t="s">
        <v>211</v>
      </c>
      <c r="M160" t="s">
        <v>211</v>
      </c>
      <c r="N160">
        <v>2.1040344038583399E-2</v>
      </c>
      <c r="O160">
        <v>2.12717878227974E-2</v>
      </c>
      <c r="P160">
        <v>2.1250747478969299E-2</v>
      </c>
      <c r="Q160">
        <v>2.17767560799338E-2</v>
      </c>
      <c r="R160">
        <v>2.331270119454E-2</v>
      </c>
      <c r="S160">
        <v>2.3838709795504599E-2</v>
      </c>
      <c r="T160">
        <v>2.4890726997433801E-2</v>
      </c>
      <c r="U160">
        <v>2.6111066951671601E-2</v>
      </c>
      <c r="V160">
        <v>2.8226393894591799E-2</v>
      </c>
      <c r="W160">
        <v>3.02095129035795E-2</v>
      </c>
      <c r="X160">
        <v>3.3134613441836401E-2</v>
      </c>
      <c r="Y160">
        <v>3.9472331274726297E-2</v>
      </c>
      <c r="Z160">
        <v>8.0349371847485598E-2</v>
      </c>
      <c r="AA160">
        <v>0.10086639059463801</v>
      </c>
      <c r="AB160">
        <v>0.116400822831708</v>
      </c>
      <c r="AC160">
        <v>0.12981166512998699</v>
      </c>
      <c r="AD160">
        <v>0.15129545439402101</v>
      </c>
      <c r="AE160">
        <v>0.191205724449899</v>
      </c>
      <c r="AF160">
        <v>0.30348331234208697</v>
      </c>
      <c r="AG160">
        <v>1.0456545841279199</v>
      </c>
      <c r="AH160">
        <v>6.9837052955845698</v>
      </c>
      <c r="AI160">
        <v>12.3450608772187</v>
      </c>
      <c r="AJ160">
        <v>18.035956432448302</v>
      </c>
      <c r="AK160">
        <v>24.702797418219198</v>
      </c>
      <c r="AL160">
        <v>32.852565644711703</v>
      </c>
      <c r="AM160">
        <v>42.035313921079599</v>
      </c>
      <c r="AN160">
        <v>50.356190406337099</v>
      </c>
      <c r="AO160">
        <v>57.865888954085399</v>
      </c>
      <c r="AP160">
        <v>64.577091095789896</v>
      </c>
      <c r="AQ160">
        <v>69.196983277101396</v>
      </c>
      <c r="AR160">
        <v>76.047605985037407</v>
      </c>
      <c r="AS160">
        <v>80.160515622707905</v>
      </c>
      <c r="AT160">
        <v>81.687799618600593</v>
      </c>
      <c r="AU160">
        <v>82.245483350447401</v>
      </c>
      <c r="AV160">
        <v>85.027557576646601</v>
      </c>
      <c r="AW160">
        <v>86.8843882939709</v>
      </c>
      <c r="AX160">
        <v>88.000586768373196</v>
      </c>
      <c r="AY160">
        <v>90.164295144491703</v>
      </c>
      <c r="AZ160">
        <v>93.919612732873702</v>
      </c>
      <c r="BA160">
        <v>97.484230599970701</v>
      </c>
      <c r="BB160">
        <v>100</v>
      </c>
      <c r="BC160">
        <v>104.23940149625901</v>
      </c>
      <c r="BD160">
        <v>107.950711456653</v>
      </c>
      <c r="BE160">
        <v>109.021563737715</v>
      </c>
      <c r="BF160">
        <v>109.080240575033</v>
      </c>
      <c r="BG160">
        <v>108.126741968608</v>
      </c>
      <c r="BH160">
        <v>107.407950711457</v>
      </c>
      <c r="BI160">
        <v>109.63767052955799</v>
      </c>
      <c r="BJ160">
        <v>111.62534839372201</v>
      </c>
      <c r="BK160">
        <v>114.111779375092</v>
      </c>
    </row>
    <row r="161" spans="2:63" x14ac:dyDescent="0.35">
      <c r="B161" t="s">
        <v>524</v>
      </c>
      <c r="C161" s="54" t="s">
        <v>525</v>
      </c>
      <c r="D161">
        <v>1.18281007538607</v>
      </c>
      <c r="E161">
        <v>1.2011317676134601</v>
      </c>
      <c r="F161">
        <v>1.2331066661458601</v>
      </c>
      <c r="G161">
        <v>1.2580349375215301</v>
      </c>
      <c r="H161">
        <v>1.3013729639900999</v>
      </c>
      <c r="I161">
        <v>1.3459440481220999</v>
      </c>
      <c r="J161">
        <v>1.41376976531957</v>
      </c>
      <c r="K161">
        <v>1.49190141220168</v>
      </c>
      <c r="L161">
        <v>1.5826293334564301</v>
      </c>
      <c r="M161">
        <v>1.72162804447175</v>
      </c>
      <c r="N161">
        <v>1.8314704012896901</v>
      </c>
      <c r="O161">
        <v>2.0502743087242599</v>
      </c>
      <c r="P161">
        <v>2.26890235674693</v>
      </c>
      <c r="Q161">
        <v>2.5632835553251399</v>
      </c>
      <c r="R161">
        <v>3.2062262754024098</v>
      </c>
      <c r="S161">
        <v>3.69587107667506</v>
      </c>
      <c r="T161">
        <v>4.4772486213545397</v>
      </c>
      <c r="U161">
        <v>5.8659455927731603</v>
      </c>
      <c r="V161">
        <v>7.1000685327945403</v>
      </c>
      <c r="W161">
        <v>8.6549285021855908</v>
      </c>
      <c r="X161">
        <v>10.0282475844853</v>
      </c>
      <c r="Y161">
        <v>11.9376671152665</v>
      </c>
      <c r="Z161">
        <v>14.5256678396546</v>
      </c>
      <c r="AA161">
        <v>18.0122293753573</v>
      </c>
      <c r="AB161">
        <v>23.124935639538801</v>
      </c>
      <c r="AC161">
        <v>27.625374178405401</v>
      </c>
      <c r="AD161">
        <v>31.031951196128102</v>
      </c>
      <c r="AE161">
        <v>34.0218275175149</v>
      </c>
      <c r="AF161">
        <v>37.458587372211198</v>
      </c>
      <c r="AG161">
        <v>42.210697507607897</v>
      </c>
      <c r="AH161">
        <v>47.9642564191792</v>
      </c>
      <c r="AI161">
        <v>53.647773394361799</v>
      </c>
      <c r="AJ161">
        <v>58.776103715329697</v>
      </c>
      <c r="AK161">
        <v>62.763345252594803</v>
      </c>
      <c r="AL161">
        <v>66.165394844771498</v>
      </c>
      <c r="AM161">
        <v>68.9594378180294</v>
      </c>
      <c r="AN161">
        <v>71.0757873281798</v>
      </c>
      <c r="AO161">
        <v>72.736731092228098</v>
      </c>
      <c r="AP161">
        <v>74.608066984592497</v>
      </c>
      <c r="AQ161">
        <v>76.353966557416598</v>
      </c>
      <c r="AR161">
        <v>78.532368429462693</v>
      </c>
      <c r="AS161">
        <v>81.964156993363304</v>
      </c>
      <c r="AT161">
        <v>84.915150718884206</v>
      </c>
      <c r="AU161">
        <v>87.648561699045203</v>
      </c>
      <c r="AV161">
        <v>89.721767506933205</v>
      </c>
      <c r="AW161">
        <v>91.764879250897494</v>
      </c>
      <c r="AX161">
        <v>94.616624706605094</v>
      </c>
      <c r="AY161">
        <v>96.938483827325797</v>
      </c>
      <c r="AZ161">
        <v>99.447742856432697</v>
      </c>
      <c r="BA161">
        <v>98.616827109158905</v>
      </c>
      <c r="BB161">
        <v>100</v>
      </c>
      <c r="BC161">
        <v>103.653011004307</v>
      </c>
      <c r="BD161">
        <v>106.527659906895</v>
      </c>
      <c r="BE161">
        <v>106.819989560289</v>
      </c>
      <c r="BF161">
        <v>106.52286616219899</v>
      </c>
      <c r="BG161">
        <v>107.042632369495</v>
      </c>
      <c r="BH161">
        <v>107.692806187126</v>
      </c>
      <c r="BI161">
        <v>109.16670513498801</v>
      </c>
      <c r="BJ161">
        <v>110.25151180504</v>
      </c>
      <c r="BK161">
        <v>110.624358614714</v>
      </c>
    </row>
    <row r="162" spans="2:63" x14ac:dyDescent="0.35">
      <c r="B162" t="s">
        <v>526</v>
      </c>
      <c r="C162" s="54" t="s">
        <v>527</v>
      </c>
      <c r="D162" t="s">
        <v>211</v>
      </c>
      <c r="E162" t="s">
        <v>211</v>
      </c>
      <c r="F162" t="s">
        <v>211</v>
      </c>
      <c r="G162" t="s">
        <v>211</v>
      </c>
      <c r="H162" t="s">
        <v>211</v>
      </c>
      <c r="I162" t="s">
        <v>211</v>
      </c>
      <c r="J162" t="s">
        <v>211</v>
      </c>
      <c r="K162" t="s">
        <v>211</v>
      </c>
      <c r="L162" t="s">
        <v>211</v>
      </c>
      <c r="M162" t="s">
        <v>211</v>
      </c>
      <c r="N162" t="s">
        <v>211</v>
      </c>
      <c r="O162" t="s">
        <v>211</v>
      </c>
      <c r="P162" t="s">
        <v>211</v>
      </c>
      <c r="Q162" t="s">
        <v>211</v>
      </c>
      <c r="R162" t="s">
        <v>211</v>
      </c>
      <c r="S162" t="s">
        <v>211</v>
      </c>
      <c r="T162" t="s">
        <v>211</v>
      </c>
      <c r="U162" t="s">
        <v>211</v>
      </c>
      <c r="V162" t="s">
        <v>211</v>
      </c>
      <c r="W162" t="s">
        <v>211</v>
      </c>
      <c r="X162" t="s">
        <v>211</v>
      </c>
      <c r="Y162" t="s">
        <v>211</v>
      </c>
      <c r="Z162" t="s">
        <v>211</v>
      </c>
      <c r="AA162" t="s">
        <v>211</v>
      </c>
      <c r="AB162" t="s">
        <v>211</v>
      </c>
      <c r="AC162" t="s">
        <v>211</v>
      </c>
      <c r="AD162" t="s">
        <v>211</v>
      </c>
      <c r="AE162" t="s">
        <v>211</v>
      </c>
      <c r="AF162" t="s">
        <v>211</v>
      </c>
      <c r="AG162" t="s">
        <v>211</v>
      </c>
      <c r="AH162" t="s">
        <v>211</v>
      </c>
      <c r="AI162" t="s">
        <v>211</v>
      </c>
      <c r="AJ162" t="s">
        <v>211</v>
      </c>
      <c r="AK162" t="s">
        <v>211</v>
      </c>
      <c r="AL162" t="s">
        <v>211</v>
      </c>
      <c r="AM162" t="s">
        <v>211</v>
      </c>
      <c r="AN162" t="s">
        <v>211</v>
      </c>
      <c r="AO162" t="s">
        <v>211</v>
      </c>
      <c r="AP162" t="s">
        <v>211</v>
      </c>
      <c r="AQ162" t="s">
        <v>211</v>
      </c>
      <c r="AR162" t="s">
        <v>211</v>
      </c>
      <c r="AS162" t="s">
        <v>211</v>
      </c>
      <c r="AT162" t="s">
        <v>211</v>
      </c>
      <c r="AU162" t="s">
        <v>211</v>
      </c>
      <c r="AV162" t="s">
        <v>211</v>
      </c>
      <c r="AW162" t="s">
        <v>211</v>
      </c>
      <c r="AX162" t="s">
        <v>211</v>
      </c>
      <c r="AY162" t="s">
        <v>211</v>
      </c>
      <c r="AZ162" t="s">
        <v>211</v>
      </c>
      <c r="BA162" t="s">
        <v>211</v>
      </c>
      <c r="BB162" t="s">
        <v>211</v>
      </c>
      <c r="BC162" t="s">
        <v>211</v>
      </c>
      <c r="BD162" t="s">
        <v>211</v>
      </c>
      <c r="BE162" t="s">
        <v>211</v>
      </c>
      <c r="BF162" t="s">
        <v>211</v>
      </c>
      <c r="BG162" t="s">
        <v>211</v>
      </c>
      <c r="BH162" t="s">
        <v>211</v>
      </c>
      <c r="BI162" t="s">
        <v>211</v>
      </c>
      <c r="BJ162" t="s">
        <v>211</v>
      </c>
      <c r="BK162" t="s">
        <v>211</v>
      </c>
    </row>
    <row r="163" spans="2:63" x14ac:dyDescent="0.35">
      <c r="B163" t="s">
        <v>528</v>
      </c>
      <c r="C163" s="54" t="s">
        <v>529</v>
      </c>
      <c r="D163" t="s">
        <v>211</v>
      </c>
      <c r="E163" t="s">
        <v>211</v>
      </c>
      <c r="F163" t="s">
        <v>211</v>
      </c>
      <c r="G163" t="s">
        <v>211</v>
      </c>
      <c r="H163" t="s">
        <v>211</v>
      </c>
      <c r="I163" t="s">
        <v>211</v>
      </c>
      <c r="J163" t="s">
        <v>211</v>
      </c>
      <c r="K163" t="s">
        <v>211</v>
      </c>
      <c r="L163" t="s">
        <v>211</v>
      </c>
      <c r="M163" t="s">
        <v>211</v>
      </c>
      <c r="N163" t="s">
        <v>211</v>
      </c>
      <c r="O163" t="s">
        <v>211</v>
      </c>
      <c r="P163" t="s">
        <v>211</v>
      </c>
      <c r="Q163" t="s">
        <v>211</v>
      </c>
      <c r="R163" t="s">
        <v>211</v>
      </c>
      <c r="S163" t="s">
        <v>211</v>
      </c>
      <c r="T163" t="s">
        <v>211</v>
      </c>
      <c r="U163" t="s">
        <v>211</v>
      </c>
      <c r="V163" t="s">
        <v>211</v>
      </c>
      <c r="W163">
        <v>31.152535305699502</v>
      </c>
      <c r="X163">
        <v>33.270907706175599</v>
      </c>
      <c r="Y163">
        <v>36.105788418994301</v>
      </c>
      <c r="Z163">
        <v>38.163818358876902</v>
      </c>
      <c r="AA163">
        <v>39.210886222666701</v>
      </c>
      <c r="AB163">
        <v>39.644155683694599</v>
      </c>
      <c r="AC163">
        <v>40.402377240854598</v>
      </c>
      <c r="AD163">
        <v>40.708455856315602</v>
      </c>
      <c r="AE163">
        <v>41.801593768676398</v>
      </c>
      <c r="AF163">
        <v>43.725516494431297</v>
      </c>
      <c r="AG163">
        <v>45.168458538747601</v>
      </c>
      <c r="AH163">
        <v>46.523949550075002</v>
      </c>
      <c r="AI163">
        <v>48.579048825313201</v>
      </c>
      <c r="AJ163">
        <v>50.065716386123903</v>
      </c>
      <c r="AK163">
        <v>49.628461221179599</v>
      </c>
      <c r="AL163">
        <v>50.284343968596097</v>
      </c>
      <c r="AM163">
        <v>51.771011529406699</v>
      </c>
      <c r="AN163">
        <v>54.310138705848999</v>
      </c>
      <c r="AO163">
        <v>56.935756832340402</v>
      </c>
      <c r="AP163">
        <v>58.6161524332949</v>
      </c>
      <c r="AQ163">
        <v>59.894982909021302</v>
      </c>
      <c r="AR163">
        <v>60.883450909582699</v>
      </c>
      <c r="AS163">
        <v>61.7792500350916</v>
      </c>
      <c r="AT163">
        <v>61.927520235175798</v>
      </c>
      <c r="AU163">
        <v>63.329909210972403</v>
      </c>
      <c r="AV163">
        <v>67.635922938418204</v>
      </c>
      <c r="AW163">
        <v>73.597620566804594</v>
      </c>
      <c r="AX163">
        <v>82.308494821752504</v>
      </c>
      <c r="AY163">
        <v>93.632631353184806</v>
      </c>
      <c r="AZ163">
        <v>107.724478286189</v>
      </c>
      <c r="BA163">
        <v>102.48553741560301</v>
      </c>
      <c r="BB163">
        <v>100</v>
      </c>
      <c r="BC163">
        <v>101.138366235292</v>
      </c>
      <c r="BD163">
        <v>103.480071915553</v>
      </c>
      <c r="BE163">
        <v>106.814176620325</v>
      </c>
      <c r="BF163">
        <v>110.392153372377</v>
      </c>
      <c r="BG163">
        <v>112.394752300764</v>
      </c>
      <c r="BH163">
        <v>115.403100913185</v>
      </c>
      <c r="BI163">
        <v>115.858803424889</v>
      </c>
      <c r="BJ163">
        <v>116.15518806628999</v>
      </c>
      <c r="BK163">
        <v>115.380849813981</v>
      </c>
    </row>
    <row r="164" spans="2:63" x14ac:dyDescent="0.35">
      <c r="B164" t="s">
        <v>530</v>
      </c>
      <c r="C164" s="54" t="s">
        <v>531</v>
      </c>
      <c r="D164" t="s">
        <v>211</v>
      </c>
      <c r="E164" t="s">
        <v>211</v>
      </c>
      <c r="F164" t="s">
        <v>211</v>
      </c>
      <c r="G164" t="s">
        <v>211</v>
      </c>
      <c r="H164" t="s">
        <v>211</v>
      </c>
      <c r="I164" t="s">
        <v>211</v>
      </c>
      <c r="J164" t="s">
        <v>211</v>
      </c>
      <c r="K164" t="s">
        <v>211</v>
      </c>
      <c r="L164" t="s">
        <v>211</v>
      </c>
      <c r="M164" t="s">
        <v>211</v>
      </c>
      <c r="N164" t="s">
        <v>211</v>
      </c>
      <c r="O164" t="s">
        <v>211</v>
      </c>
      <c r="P164" t="s">
        <v>211</v>
      </c>
      <c r="Q164" t="s">
        <v>211</v>
      </c>
      <c r="R164" t="s">
        <v>211</v>
      </c>
      <c r="S164" t="s">
        <v>211</v>
      </c>
      <c r="T164" t="s">
        <v>211</v>
      </c>
      <c r="U164" t="s">
        <v>211</v>
      </c>
      <c r="V164" t="s">
        <v>211</v>
      </c>
      <c r="W164" t="s">
        <v>211</v>
      </c>
      <c r="X164" t="s">
        <v>211</v>
      </c>
      <c r="Y164" t="s">
        <v>211</v>
      </c>
      <c r="Z164" t="s">
        <v>211</v>
      </c>
      <c r="AA164" t="s">
        <v>211</v>
      </c>
      <c r="AB164" t="s">
        <v>211</v>
      </c>
      <c r="AC164" t="s">
        <v>211</v>
      </c>
      <c r="AD164" t="s">
        <v>211</v>
      </c>
      <c r="AE164" t="s">
        <v>211</v>
      </c>
      <c r="AF164" t="s">
        <v>211</v>
      </c>
      <c r="AG164" t="s">
        <v>211</v>
      </c>
      <c r="AH164">
        <v>2.3388925898987101E-2</v>
      </c>
      <c r="AI164">
        <v>7.7329050337585206E-2</v>
      </c>
      <c r="AJ164">
        <v>0.24065232549637799</v>
      </c>
      <c r="AK164">
        <v>0.85471731237845605</v>
      </c>
      <c r="AL164">
        <v>2.0236235190756902</v>
      </c>
      <c r="AM164">
        <v>2.67609002312054</v>
      </c>
      <c r="AN164">
        <v>3.7151970822818101</v>
      </c>
      <c r="AO164">
        <v>9.4649653918893293</v>
      </c>
      <c r="AP164">
        <v>15.0584364973557</v>
      </c>
      <c r="AQ164">
        <v>21.955769792601501</v>
      </c>
      <c r="AR164">
        <v>31.9822220530293</v>
      </c>
      <c r="AS164">
        <v>43.008736699849599</v>
      </c>
      <c r="AT164">
        <v>52.7028570340903</v>
      </c>
      <c r="AU164">
        <v>60.752422102518203</v>
      </c>
      <c r="AV164">
        <v>67.966385594914101</v>
      </c>
      <c r="AW164">
        <v>74.093496012334199</v>
      </c>
      <c r="AX164">
        <v>78.952928412356997</v>
      </c>
      <c r="AY164">
        <v>82.7721415383444</v>
      </c>
      <c r="AZ164">
        <v>89.270418942840294</v>
      </c>
      <c r="BA164">
        <v>94.2583322230047</v>
      </c>
      <c r="BB164">
        <v>100</v>
      </c>
      <c r="BC164">
        <v>105.789253288159</v>
      </c>
      <c r="BD164">
        <v>109.317243085825</v>
      </c>
      <c r="BE164">
        <v>113.673220777738</v>
      </c>
      <c r="BF164">
        <v>114.88760302263201</v>
      </c>
      <c r="BG164">
        <v>114.204990933389</v>
      </c>
      <c r="BH164">
        <v>112.44075603860099</v>
      </c>
      <c r="BI164">
        <v>113.946361611816</v>
      </c>
      <c r="BJ164">
        <v>119.216932828292</v>
      </c>
      <c r="BK164">
        <v>123.780383348878</v>
      </c>
    </row>
    <row r="165" spans="2:63" x14ac:dyDescent="0.35">
      <c r="B165" t="s">
        <v>532</v>
      </c>
      <c r="C165" s="54" t="s">
        <v>533</v>
      </c>
      <c r="D165" t="s">
        <v>211</v>
      </c>
      <c r="E165" t="s">
        <v>211</v>
      </c>
      <c r="F165" t="s">
        <v>211</v>
      </c>
      <c r="G165" t="s">
        <v>211</v>
      </c>
      <c r="H165" t="s">
        <v>211</v>
      </c>
      <c r="I165" t="s">
        <v>211</v>
      </c>
      <c r="J165" t="s">
        <v>211</v>
      </c>
      <c r="K165" t="s">
        <v>211</v>
      </c>
      <c r="L165" t="s">
        <v>211</v>
      </c>
      <c r="M165" t="s">
        <v>211</v>
      </c>
      <c r="N165" t="s">
        <v>211</v>
      </c>
      <c r="O165" t="s">
        <v>211</v>
      </c>
      <c r="P165" t="s">
        <v>211</v>
      </c>
      <c r="Q165" t="s">
        <v>211</v>
      </c>
      <c r="R165" t="s">
        <v>211</v>
      </c>
      <c r="S165" t="s">
        <v>211</v>
      </c>
      <c r="T165" t="s">
        <v>211</v>
      </c>
      <c r="U165" t="s">
        <v>211</v>
      </c>
      <c r="V165" t="s">
        <v>211</v>
      </c>
      <c r="W165" t="s">
        <v>211</v>
      </c>
      <c r="X165" t="s">
        <v>211</v>
      </c>
      <c r="Y165" t="s">
        <v>211</v>
      </c>
      <c r="Z165" t="s">
        <v>211</v>
      </c>
      <c r="AA165" t="s">
        <v>211</v>
      </c>
      <c r="AB165" t="s">
        <v>211</v>
      </c>
      <c r="AC165" t="s">
        <v>211</v>
      </c>
      <c r="AD165" t="s">
        <v>211</v>
      </c>
      <c r="AE165" t="s">
        <v>211</v>
      </c>
      <c r="AF165" t="s">
        <v>211</v>
      </c>
      <c r="AG165" t="s">
        <v>211</v>
      </c>
      <c r="AH165" t="s">
        <v>211</v>
      </c>
      <c r="AI165" t="s">
        <v>211</v>
      </c>
      <c r="AJ165">
        <v>5.3595784106736898E-2</v>
      </c>
      <c r="AK165">
        <v>0.52215463296408904</v>
      </c>
      <c r="AL165">
        <v>2.1289426311842901</v>
      </c>
      <c r="AM165">
        <v>6.3317791444703504</v>
      </c>
      <c r="AN165">
        <v>9.3553310940778101</v>
      </c>
      <c r="AO165">
        <v>10.736302321061601</v>
      </c>
      <c r="AP165">
        <v>13.708720604854699</v>
      </c>
      <c r="AQ165">
        <v>25.463467908942199</v>
      </c>
      <c r="AR165">
        <v>30.759553654007401</v>
      </c>
      <c r="AS165">
        <v>37.365785210570202</v>
      </c>
      <c r="AT165">
        <v>43.265368445577202</v>
      </c>
      <c r="AU165">
        <v>49.176842513719301</v>
      </c>
      <c r="AV165">
        <v>54.531519924474701</v>
      </c>
      <c r="AW165">
        <v>61.4490089758499</v>
      </c>
      <c r="AX165">
        <v>67.390301376828305</v>
      </c>
      <c r="AY165">
        <v>73.460347108994199</v>
      </c>
      <c r="AZ165">
        <v>83.826166102897204</v>
      </c>
      <c r="BA165">
        <v>93.5896759401721</v>
      </c>
      <c r="BB165">
        <v>100</v>
      </c>
      <c r="BC165">
        <v>108.440464859326</v>
      </c>
      <c r="BD165">
        <v>113.943539767608</v>
      </c>
      <c r="BE165">
        <v>121.63895630601699</v>
      </c>
      <c r="BF165">
        <v>131.15527281407901</v>
      </c>
      <c r="BG165">
        <v>151.52946414117599</v>
      </c>
      <c r="BH165">
        <v>162.200847296653</v>
      </c>
      <c r="BI165">
        <v>168.17523886374599</v>
      </c>
      <c r="BJ165">
        <v>173.015822116403</v>
      </c>
      <c r="BK165">
        <v>180.75026365416201</v>
      </c>
    </row>
    <row r="166" spans="2:63" x14ac:dyDescent="0.35">
      <c r="B166" t="s">
        <v>534</v>
      </c>
      <c r="C166" s="54" t="s">
        <v>535</v>
      </c>
      <c r="D166" t="s">
        <v>211</v>
      </c>
      <c r="E166" t="s">
        <v>211</v>
      </c>
      <c r="F166" t="s">
        <v>211</v>
      </c>
      <c r="G166" t="s">
        <v>211</v>
      </c>
      <c r="H166" t="s">
        <v>211</v>
      </c>
      <c r="I166" t="s">
        <v>211</v>
      </c>
      <c r="J166">
        <v>2.3009851507163002</v>
      </c>
      <c r="K166">
        <v>2.3344167921452699</v>
      </c>
      <c r="L166">
        <v>2.40822957979301</v>
      </c>
      <c r="M166">
        <v>2.4199080375601199</v>
      </c>
      <c r="N166">
        <v>2.4323678006127101</v>
      </c>
      <c r="O166">
        <v>2.44425186501832</v>
      </c>
      <c r="P166">
        <v>2.51983286986319</v>
      </c>
      <c r="Q166">
        <v>2.7560337903359602</v>
      </c>
      <c r="R166">
        <v>3.6128378256885099</v>
      </c>
      <c r="S166">
        <v>4.70485586955696</v>
      </c>
      <c r="T166">
        <v>5.0419993255947997</v>
      </c>
      <c r="U166">
        <v>5.7304917203687102</v>
      </c>
      <c r="V166">
        <v>6.4909585608767504</v>
      </c>
      <c r="W166">
        <v>7.5083078800908503</v>
      </c>
      <c r="X166">
        <v>8.0526146254620006</v>
      </c>
      <c r="Y166">
        <v>8.5720617761586109</v>
      </c>
      <c r="Z166">
        <v>9.6491530420614797</v>
      </c>
      <c r="AA166">
        <v>10.285321908912801</v>
      </c>
      <c r="AB166">
        <v>10.837599508472399</v>
      </c>
      <c r="AC166">
        <v>11.028268654029899</v>
      </c>
      <c r="AD166">
        <v>10.905075551336401</v>
      </c>
      <c r="AE166">
        <v>11.3557839496117</v>
      </c>
      <c r="AF166">
        <v>11.694032276526</v>
      </c>
      <c r="AG166">
        <v>11.8121745409662</v>
      </c>
      <c r="AH166">
        <v>12.306604258212801</v>
      </c>
      <c r="AI166">
        <v>14.7232725425739</v>
      </c>
      <c r="AJ166">
        <v>16.130878039271199</v>
      </c>
      <c r="AK166">
        <v>18.123749423135401</v>
      </c>
      <c r="AL166" t="s">
        <v>211</v>
      </c>
      <c r="AM166">
        <v>36.054462120271502</v>
      </c>
      <c r="AN166">
        <v>38.726592335155601</v>
      </c>
      <c r="AO166">
        <v>43.379756031655397</v>
      </c>
      <c r="AP166">
        <v>46.073667986676803</v>
      </c>
      <c r="AQ166">
        <v>44.965166820125397</v>
      </c>
      <c r="AR166">
        <v>46.718596901176198</v>
      </c>
      <c r="AS166">
        <v>48.280331885149302</v>
      </c>
      <c r="AT166">
        <v>49.2423587412123</v>
      </c>
      <c r="AU166">
        <v>52.910766809331903</v>
      </c>
      <c r="AV166">
        <v>59.392711563063898</v>
      </c>
      <c r="AW166">
        <v>64.746423550327094</v>
      </c>
      <c r="AX166">
        <v>70.497736050193097</v>
      </c>
      <c r="AY166">
        <v>76.899439518609398</v>
      </c>
      <c r="AZ166">
        <v>88.771339457035396</v>
      </c>
      <c r="BA166">
        <v>100.259369180191</v>
      </c>
      <c r="BB166">
        <v>100</v>
      </c>
      <c r="BC166">
        <v>103.09663102683101</v>
      </c>
      <c r="BD166">
        <v>113.68771434335299</v>
      </c>
      <c r="BE166">
        <v>120.43574742788</v>
      </c>
      <c r="BF166">
        <v>123.239862820254</v>
      </c>
      <c r="BG166">
        <v>126.356667339116</v>
      </c>
      <c r="BH166">
        <v>135.434738753278</v>
      </c>
      <c r="BI166">
        <v>146.64111357676001</v>
      </c>
      <c r="BJ166">
        <v>146.187210006052</v>
      </c>
      <c r="BK166">
        <v>151.08936856969899</v>
      </c>
    </row>
    <row r="167" spans="2:63" x14ac:dyDescent="0.35">
      <c r="B167" t="s">
        <v>536</v>
      </c>
      <c r="C167" s="54" t="s">
        <v>537</v>
      </c>
      <c r="D167" t="s">
        <v>211</v>
      </c>
      <c r="E167">
        <v>3.6283948844660601</v>
      </c>
      <c r="F167">
        <v>3.7247239521952502</v>
      </c>
      <c r="G167">
        <v>3.7504117035897</v>
      </c>
      <c r="H167">
        <v>3.9494917768966902</v>
      </c>
      <c r="I167">
        <v>4.0329769689286499</v>
      </c>
      <c r="J167">
        <v>4.1485718502036697</v>
      </c>
      <c r="K167">
        <v>4.1271653907083099</v>
      </c>
      <c r="L167">
        <v>4.19780670704304</v>
      </c>
      <c r="M167">
        <v>4.37119902895558</v>
      </c>
      <c r="N167">
        <v>4.4910752021296698</v>
      </c>
      <c r="O167">
        <v>4.7051397970834303</v>
      </c>
      <c r="P167">
        <v>5.0583463787571299</v>
      </c>
      <c r="Q167">
        <v>5.6534225383328103</v>
      </c>
      <c r="R167">
        <v>7.0660815954786198</v>
      </c>
      <c r="S167">
        <v>7.6870306315906296</v>
      </c>
      <c r="T167">
        <v>8.0639785400525206</v>
      </c>
      <c r="U167">
        <v>9.2421895316302294</v>
      </c>
      <c r="V167">
        <v>9.4324546850057907</v>
      </c>
      <c r="W167">
        <v>10.4813012940729</v>
      </c>
      <c r="X167">
        <v>13.9450823916488</v>
      </c>
      <c r="Y167">
        <v>16.804748066547099</v>
      </c>
      <c r="Z167">
        <v>19.879382514438099</v>
      </c>
      <c r="AA167">
        <v>23.1515558345451</v>
      </c>
      <c r="AB167">
        <v>25.8973461596518</v>
      </c>
      <c r="AC167">
        <v>28.251544720182</v>
      </c>
      <c r="AD167">
        <v>29.8713634731855</v>
      </c>
      <c r="AE167">
        <v>31.235543685519001</v>
      </c>
      <c r="AF167">
        <v>33.8930225147584</v>
      </c>
      <c r="AG167">
        <v>36.083380010655198</v>
      </c>
      <c r="AH167">
        <v>41.581932621044501</v>
      </c>
      <c r="AI167">
        <v>40.825474939437598</v>
      </c>
      <c r="AJ167">
        <v>44.512479891416803</v>
      </c>
      <c r="AK167">
        <v>45.275909533222801</v>
      </c>
      <c r="AL167">
        <v>50.745412309449101</v>
      </c>
      <c r="AM167">
        <v>49.272004720697304</v>
      </c>
      <c r="AN167">
        <v>51.920187603004401</v>
      </c>
      <c r="AO167">
        <v>55.482859264765601</v>
      </c>
      <c r="AP167">
        <v>56.713932192218699</v>
      </c>
      <c r="AQ167">
        <v>56.864292244426899</v>
      </c>
      <c r="AR167">
        <v>57.4140461853125</v>
      </c>
      <c r="AS167">
        <v>59.6177607004864</v>
      </c>
      <c r="AT167">
        <v>64.417177914110397</v>
      </c>
      <c r="AU167">
        <v>64.4917924059028</v>
      </c>
      <c r="AV167">
        <v>75.012435748632001</v>
      </c>
      <c r="AW167">
        <v>76.405239595423595</v>
      </c>
      <c r="AX167">
        <v>79.232299784446994</v>
      </c>
      <c r="AY167">
        <v>83.651135798375094</v>
      </c>
      <c r="AZ167">
        <v>93.326148234123707</v>
      </c>
      <c r="BA167">
        <v>99.2289835848118</v>
      </c>
      <c r="BB167">
        <v>100</v>
      </c>
      <c r="BC167">
        <v>105.235415914784</v>
      </c>
      <c r="BD167">
        <v>107.39170940819101</v>
      </c>
      <c r="BE167">
        <v>108.04689089272701</v>
      </c>
      <c r="BF167">
        <v>107.60733875753201</v>
      </c>
      <c r="BG167">
        <v>108.386921789764</v>
      </c>
      <c r="BH167">
        <v>109.80106621915699</v>
      </c>
      <c r="BI167">
        <v>111.722471535674</v>
      </c>
      <c r="BJ167">
        <v>116.41197634551899</v>
      </c>
      <c r="BK167">
        <v>117.55552211969299</v>
      </c>
    </row>
    <row r="168" spans="2:63" x14ac:dyDescent="0.35">
      <c r="B168" t="s">
        <v>538</v>
      </c>
      <c r="C168" s="54" t="s">
        <v>539</v>
      </c>
      <c r="D168" t="s">
        <v>211</v>
      </c>
      <c r="E168" t="s">
        <v>211</v>
      </c>
      <c r="F168" t="s">
        <v>211</v>
      </c>
      <c r="G168" t="s">
        <v>211</v>
      </c>
      <c r="H168" t="s">
        <v>211</v>
      </c>
      <c r="I168" t="s">
        <v>211</v>
      </c>
      <c r="J168" t="s">
        <v>211</v>
      </c>
      <c r="K168" t="s">
        <v>211</v>
      </c>
      <c r="L168" t="s">
        <v>211</v>
      </c>
      <c r="M168" t="s">
        <v>211</v>
      </c>
      <c r="N168" t="s">
        <v>211</v>
      </c>
      <c r="O168" t="s">
        <v>211</v>
      </c>
      <c r="P168" t="s">
        <v>211</v>
      </c>
      <c r="Q168" t="s">
        <v>211</v>
      </c>
      <c r="R168" t="s">
        <v>211</v>
      </c>
      <c r="S168" t="s">
        <v>211</v>
      </c>
      <c r="T168" t="s">
        <v>211</v>
      </c>
      <c r="U168" t="s">
        <v>211</v>
      </c>
      <c r="V168" t="s">
        <v>211</v>
      </c>
      <c r="W168" t="s">
        <v>211</v>
      </c>
      <c r="X168" t="s">
        <v>211</v>
      </c>
      <c r="Y168" t="s">
        <v>211</v>
      </c>
      <c r="Z168" t="s">
        <v>211</v>
      </c>
      <c r="AA168" t="s">
        <v>211</v>
      </c>
      <c r="AB168" t="s">
        <v>211</v>
      </c>
      <c r="AC168" t="s">
        <v>211</v>
      </c>
      <c r="AD168" t="s">
        <v>211</v>
      </c>
      <c r="AE168" t="s">
        <v>211</v>
      </c>
      <c r="AF168" t="s">
        <v>211</v>
      </c>
      <c r="AG168" t="s">
        <v>211</v>
      </c>
      <c r="AH168" t="s">
        <v>211</v>
      </c>
      <c r="AI168" t="s">
        <v>211</v>
      </c>
      <c r="AJ168" t="s">
        <v>211</v>
      </c>
      <c r="AK168" t="s">
        <v>211</v>
      </c>
      <c r="AL168" t="s">
        <v>211</v>
      </c>
      <c r="AM168" t="s">
        <v>211</v>
      </c>
      <c r="AN168" t="s">
        <v>211</v>
      </c>
      <c r="AO168" t="s">
        <v>211</v>
      </c>
      <c r="AP168" t="s">
        <v>211</v>
      </c>
      <c r="AQ168" t="s">
        <v>211</v>
      </c>
      <c r="AR168" t="s">
        <v>211</v>
      </c>
      <c r="AS168" t="s">
        <v>211</v>
      </c>
      <c r="AT168" t="s">
        <v>211</v>
      </c>
      <c r="AU168">
        <v>84.733515890103604</v>
      </c>
      <c r="AV168">
        <v>85.945915814851503</v>
      </c>
      <c r="AW168">
        <v>87.3945246904551</v>
      </c>
      <c r="AX168">
        <v>89.225666645763496</v>
      </c>
      <c r="AY168">
        <v>91.455367656793001</v>
      </c>
      <c r="AZ168">
        <v>95.381731780904303</v>
      </c>
      <c r="BA168">
        <v>97.479741075969798</v>
      </c>
      <c r="BB168">
        <v>100</v>
      </c>
      <c r="BC168">
        <v>102.899795843001</v>
      </c>
      <c r="BD168">
        <v>105.809114948055</v>
      </c>
      <c r="BE168">
        <v>107.50670896130799</v>
      </c>
      <c r="BF168">
        <v>108.703218890836</v>
      </c>
      <c r="BG168">
        <v>108.861584341925</v>
      </c>
      <c r="BH168">
        <v>109.48639324958</v>
      </c>
      <c r="BI168">
        <v>110.631595560108</v>
      </c>
      <c r="BJ168" t="s">
        <v>211</v>
      </c>
      <c r="BK168" t="s">
        <v>211</v>
      </c>
    </row>
    <row r="169" spans="2:63" x14ac:dyDescent="0.35">
      <c r="B169" t="s">
        <v>540</v>
      </c>
      <c r="C169" s="54" t="s">
        <v>541</v>
      </c>
      <c r="D169" t="s">
        <v>211</v>
      </c>
      <c r="E169" t="s">
        <v>211</v>
      </c>
      <c r="F169" t="s">
        <v>211</v>
      </c>
      <c r="G169" t="s">
        <v>211</v>
      </c>
      <c r="H169" t="s">
        <v>211</v>
      </c>
      <c r="I169" t="s">
        <v>211</v>
      </c>
      <c r="J169" t="s">
        <v>211</v>
      </c>
      <c r="K169" t="s">
        <v>211</v>
      </c>
      <c r="L169" t="s">
        <v>211</v>
      </c>
      <c r="M169" t="s">
        <v>211</v>
      </c>
      <c r="N169" t="s">
        <v>211</v>
      </c>
      <c r="O169" t="s">
        <v>211</v>
      </c>
      <c r="P169" t="s">
        <v>211</v>
      </c>
      <c r="Q169" t="s">
        <v>211</v>
      </c>
      <c r="R169" t="s">
        <v>211</v>
      </c>
      <c r="S169" t="s">
        <v>211</v>
      </c>
      <c r="T169" t="s">
        <v>211</v>
      </c>
      <c r="U169" t="s">
        <v>211</v>
      </c>
      <c r="V169" t="s">
        <v>211</v>
      </c>
      <c r="W169" t="s">
        <v>211</v>
      </c>
      <c r="X169" t="s">
        <v>211</v>
      </c>
      <c r="Y169" t="s">
        <v>211</v>
      </c>
      <c r="Z169" t="s">
        <v>211</v>
      </c>
      <c r="AA169" t="s">
        <v>211</v>
      </c>
      <c r="AB169" t="s">
        <v>211</v>
      </c>
      <c r="AC169" t="s">
        <v>211</v>
      </c>
      <c r="AD169" t="s">
        <v>211</v>
      </c>
      <c r="AE169" t="s">
        <v>211</v>
      </c>
      <c r="AF169" t="s">
        <v>211</v>
      </c>
      <c r="AG169" t="s">
        <v>211</v>
      </c>
      <c r="AH169" t="s">
        <v>211</v>
      </c>
      <c r="AI169" t="s">
        <v>211</v>
      </c>
      <c r="AJ169" t="s">
        <v>211</v>
      </c>
      <c r="AK169" t="s">
        <v>211</v>
      </c>
      <c r="AL169" t="s">
        <v>211</v>
      </c>
      <c r="AM169" t="s">
        <v>211</v>
      </c>
      <c r="AN169">
        <v>8.6445974175603801</v>
      </c>
      <c r="AO169">
        <v>11.7408482831257</v>
      </c>
      <c r="AP169">
        <v>17.6691707447645</v>
      </c>
      <c r="AQ169">
        <v>19.917603998766499</v>
      </c>
      <c r="AR169">
        <v>22.349333441953402</v>
      </c>
      <c r="AS169">
        <v>24.410397258121801</v>
      </c>
      <c r="AT169">
        <v>26.882859187794299</v>
      </c>
      <c r="AU169">
        <v>29.515341600088501</v>
      </c>
      <c r="AV169">
        <v>33.436716263318203</v>
      </c>
      <c r="AW169">
        <v>39.171850360482601</v>
      </c>
      <c r="AX169">
        <v>48.211552896952803</v>
      </c>
      <c r="AY169">
        <v>57.154079358521599</v>
      </c>
      <c r="AZ169">
        <v>75.437728756553696</v>
      </c>
      <c r="BA169">
        <v>88.230063356473195</v>
      </c>
      <c r="BB169">
        <v>100</v>
      </c>
      <c r="BC169">
        <v>114.32716676168</v>
      </c>
      <c r="BD169">
        <v>126.489216841458</v>
      </c>
      <c r="BE169">
        <v>136.74222115324</v>
      </c>
      <c r="BF169">
        <v>146.31212473443401</v>
      </c>
      <c r="BG169">
        <v>153.99376127708101</v>
      </c>
      <c r="BH169">
        <v>162.35979722090599</v>
      </c>
      <c r="BI169">
        <v>171.606331825072</v>
      </c>
      <c r="BJ169">
        <v>185.08955168232399</v>
      </c>
      <c r="BK169" t="s">
        <v>211</v>
      </c>
    </row>
    <row r="170" spans="2:63" x14ac:dyDescent="0.35">
      <c r="B170" t="s">
        <v>542</v>
      </c>
      <c r="C170" s="54" t="s">
        <v>543</v>
      </c>
      <c r="D170" t="s">
        <v>211</v>
      </c>
      <c r="E170" t="s">
        <v>211</v>
      </c>
      <c r="F170" t="s">
        <v>211</v>
      </c>
      <c r="G170">
        <v>19.9437117835331</v>
      </c>
      <c r="H170">
        <v>20.502135713272502</v>
      </c>
      <c r="I170">
        <v>20.581910560606101</v>
      </c>
      <c r="J170">
        <v>20.901009948943202</v>
      </c>
      <c r="K170">
        <v>21.3397716083803</v>
      </c>
      <c r="L170">
        <v>21.6788147087005</v>
      </c>
      <c r="M170">
        <v>22.436675756474699</v>
      </c>
      <c r="N170">
        <v>22.476563180041801</v>
      </c>
      <c r="O170">
        <v>23.482389382292499</v>
      </c>
      <c r="P170">
        <v>24.499453866133099</v>
      </c>
      <c r="Q170">
        <v>28.545235238596899</v>
      </c>
      <c r="R170">
        <v>34.664479564250797</v>
      </c>
      <c r="S170">
        <v>46.650106879951899</v>
      </c>
      <c r="T170">
        <v>61.3722557629916</v>
      </c>
      <c r="U170">
        <v>68.368086052667294</v>
      </c>
      <c r="V170">
        <v>67.285407776976697</v>
      </c>
      <c r="W170">
        <v>68.013144477962598</v>
      </c>
      <c r="X170">
        <v>70.848793762756301</v>
      </c>
      <c r="Y170">
        <v>72.831838880797605</v>
      </c>
      <c r="Z170">
        <v>73.575480800063104</v>
      </c>
      <c r="AA170">
        <v>73.716322072651806</v>
      </c>
      <c r="AB170">
        <v>72.567057288332293</v>
      </c>
      <c r="AC170">
        <v>70.347398832342094</v>
      </c>
      <c r="AD170">
        <v>68.093938470931505</v>
      </c>
      <c r="AE170">
        <v>67.040445751971902</v>
      </c>
      <c r="AF170">
        <v>67.6488800495531</v>
      </c>
      <c r="AG170">
        <v>68.347452761590304</v>
      </c>
      <c r="AH170">
        <v>69.767132789279103</v>
      </c>
      <c r="AI170">
        <v>73.158590633202607</v>
      </c>
      <c r="AJ170">
        <v>73.102254124166905</v>
      </c>
      <c r="AK170">
        <v>73.874064297950298</v>
      </c>
      <c r="AL170">
        <v>74.290954464811605</v>
      </c>
      <c r="AM170">
        <v>77.907758344875901</v>
      </c>
      <c r="AN170">
        <v>78.859845597307796</v>
      </c>
      <c r="AO170">
        <v>78.904917708452999</v>
      </c>
      <c r="AP170">
        <v>78.611967629587696</v>
      </c>
      <c r="AQ170">
        <v>77.563469896908899</v>
      </c>
      <c r="AR170">
        <v>76.690884910508203</v>
      </c>
      <c r="AS170">
        <v>75.831222443531004</v>
      </c>
      <c r="AT170">
        <v>76.018666999039695</v>
      </c>
      <c r="AU170">
        <v>76.484049017656702</v>
      </c>
      <c r="AV170">
        <v>76.878329466016893</v>
      </c>
      <c r="AW170">
        <v>77.246753790158905</v>
      </c>
      <c r="AX170">
        <v>78.953153181406805</v>
      </c>
      <c r="AY170">
        <v>82.2437810967334</v>
      </c>
      <c r="AZ170">
        <v>90.361446183808596</v>
      </c>
      <c r="BA170">
        <v>94.931226156122605</v>
      </c>
      <c r="BB170">
        <v>100</v>
      </c>
      <c r="BC170">
        <v>105.826216088389</v>
      </c>
      <c r="BD170">
        <v>108.859479981614</v>
      </c>
      <c r="BE170">
        <v>112.70496800782099</v>
      </c>
      <c r="BF170">
        <v>115.22537829232</v>
      </c>
      <c r="BG170">
        <v>116.61508072427699</v>
      </c>
      <c r="BH170">
        <v>119.027660580771</v>
      </c>
      <c r="BI170">
        <v>118.02997718146899</v>
      </c>
      <c r="BJ170">
        <v>120.93132112751999</v>
      </c>
      <c r="BK170">
        <v>118.399825471917</v>
      </c>
    </row>
    <row r="171" spans="2:63" x14ac:dyDescent="0.35">
      <c r="B171" t="s">
        <v>544</v>
      </c>
      <c r="C171" s="54" t="s">
        <v>545</v>
      </c>
      <c r="D171" t="s">
        <v>211</v>
      </c>
      <c r="E171" t="s">
        <v>211</v>
      </c>
      <c r="F171" t="s">
        <v>211</v>
      </c>
      <c r="G171" t="s">
        <v>211</v>
      </c>
      <c r="H171" t="s">
        <v>211</v>
      </c>
      <c r="I171" t="s">
        <v>211</v>
      </c>
      <c r="J171" t="s">
        <v>211</v>
      </c>
      <c r="K171">
        <v>10.953618251348299</v>
      </c>
      <c r="L171">
        <v>10.960007861940101</v>
      </c>
      <c r="M171">
        <v>11.400890996566099</v>
      </c>
      <c r="N171">
        <v>11.721284330418101</v>
      </c>
      <c r="O171">
        <v>12.1758594878217</v>
      </c>
      <c r="P171">
        <v>12.925269536499799</v>
      </c>
      <c r="Q171">
        <v>14.383926366989201</v>
      </c>
      <c r="R171">
        <v>16.771815145810599</v>
      </c>
      <c r="S171">
        <v>22.080668791585101</v>
      </c>
      <c r="T171">
        <v>22.319822790127599</v>
      </c>
      <c r="U171">
        <v>24.8510214076918</v>
      </c>
      <c r="V171">
        <v>25.7008396236557</v>
      </c>
      <c r="W171">
        <v>28.1818341576592</v>
      </c>
      <c r="X171">
        <v>30.641834256580399</v>
      </c>
      <c r="Y171">
        <v>32.453745275630297</v>
      </c>
      <c r="Z171">
        <v>38.093033072032704</v>
      </c>
      <c r="AA171">
        <v>42.518294845550102</v>
      </c>
      <c r="AB171">
        <v>47.528662394021097</v>
      </c>
      <c r="AC171">
        <v>53.707415889348098</v>
      </c>
      <c r="AD171">
        <v>57.029100624115102</v>
      </c>
      <c r="AE171">
        <v>54.667683089437702</v>
      </c>
      <c r="AF171">
        <v>53.669078225523201</v>
      </c>
      <c r="AG171">
        <v>53.909145025531899</v>
      </c>
      <c r="AH171">
        <v>54.084402917553398</v>
      </c>
      <c r="AI171">
        <v>53.136002137290902</v>
      </c>
      <c r="AJ171">
        <v>53.077582839950402</v>
      </c>
      <c r="AK171">
        <v>52.766317521307897</v>
      </c>
      <c r="AL171">
        <v>69.806496314322203</v>
      </c>
      <c r="AM171">
        <v>75.296084661289598</v>
      </c>
      <c r="AN171">
        <v>77.369969716878202</v>
      </c>
      <c r="AO171">
        <v>78.726392777003497</v>
      </c>
      <c r="AP171">
        <v>79.637084497535</v>
      </c>
      <c r="AQ171">
        <v>80.295882763451303</v>
      </c>
      <c r="AR171">
        <v>80.883634157552805</v>
      </c>
      <c r="AS171">
        <v>83.289518534341198</v>
      </c>
      <c r="AT171">
        <v>85.236246012342207</v>
      </c>
      <c r="AU171">
        <v>85.191925700815105</v>
      </c>
      <c r="AV171">
        <v>85.630478213225501</v>
      </c>
      <c r="AW171">
        <v>87.095901066348205</v>
      </c>
      <c r="AX171">
        <v>88.935615450722807</v>
      </c>
      <c r="AY171">
        <v>94.141287640503606</v>
      </c>
      <c r="AZ171">
        <v>101.058038553206</v>
      </c>
      <c r="BA171">
        <v>98.786232140725502</v>
      </c>
      <c r="BB171">
        <v>100</v>
      </c>
      <c r="BC171">
        <v>103.40322829787</v>
      </c>
      <c r="BD171">
        <v>104.86972257049599</v>
      </c>
      <c r="BE171">
        <v>105.614555041963</v>
      </c>
      <c r="BF171">
        <v>104.46308699623999</v>
      </c>
      <c r="BG171">
        <v>104.604333556103</v>
      </c>
      <c r="BH171">
        <v>105.48016989023</v>
      </c>
      <c r="BI171">
        <v>106.870560070658</v>
      </c>
      <c r="BJ171">
        <v>107.363218008605</v>
      </c>
      <c r="BK171">
        <v>109.251270172291</v>
      </c>
    </row>
    <row r="172" spans="2:63" x14ac:dyDescent="0.35">
      <c r="B172" t="s">
        <v>546</v>
      </c>
      <c r="C172" s="54" t="s">
        <v>547</v>
      </c>
      <c r="D172" t="s">
        <v>211</v>
      </c>
      <c r="E172" t="s">
        <v>211</v>
      </c>
      <c r="F172" t="s">
        <v>211</v>
      </c>
      <c r="G172" t="s">
        <v>211</v>
      </c>
      <c r="H172" t="s">
        <v>211</v>
      </c>
      <c r="I172" t="s">
        <v>211</v>
      </c>
      <c r="J172" t="s">
        <v>211</v>
      </c>
      <c r="K172" t="s">
        <v>211</v>
      </c>
      <c r="L172" t="s">
        <v>211</v>
      </c>
      <c r="M172" t="s">
        <v>211</v>
      </c>
      <c r="N172" t="s">
        <v>211</v>
      </c>
      <c r="O172" t="s">
        <v>211</v>
      </c>
      <c r="P172" t="s">
        <v>211</v>
      </c>
      <c r="Q172" t="s">
        <v>211</v>
      </c>
      <c r="R172" t="s">
        <v>211</v>
      </c>
      <c r="S172" t="s">
        <v>211</v>
      </c>
      <c r="T172" t="s">
        <v>211</v>
      </c>
      <c r="U172" t="s">
        <v>211</v>
      </c>
      <c r="V172" t="s">
        <v>211</v>
      </c>
      <c r="W172" t="s">
        <v>211</v>
      </c>
      <c r="X172" t="s">
        <v>211</v>
      </c>
      <c r="Y172" t="s">
        <v>211</v>
      </c>
      <c r="Z172" t="s">
        <v>211</v>
      </c>
      <c r="AA172" t="s">
        <v>211</v>
      </c>
      <c r="AB172" t="s">
        <v>211</v>
      </c>
      <c r="AC172" t="s">
        <v>211</v>
      </c>
      <c r="AD172" t="s">
        <v>211</v>
      </c>
      <c r="AE172" t="s">
        <v>211</v>
      </c>
      <c r="AF172" t="s">
        <v>211</v>
      </c>
      <c r="AG172" t="s">
        <v>211</v>
      </c>
      <c r="AH172" t="s">
        <v>211</v>
      </c>
      <c r="AI172" t="s">
        <v>211</v>
      </c>
      <c r="AJ172" t="s">
        <v>211</v>
      </c>
      <c r="AK172" t="s">
        <v>211</v>
      </c>
      <c r="AL172">
        <v>1.4134371271464701</v>
      </c>
      <c r="AM172">
        <v>2.5817915382825198</v>
      </c>
      <c r="AN172">
        <v>5.0500081593895096</v>
      </c>
      <c r="AO172">
        <v>6.22705730102704</v>
      </c>
      <c r="AP172">
        <v>8.1051190893462195</v>
      </c>
      <c r="AQ172">
        <v>11.546058685306001</v>
      </c>
      <c r="AR172">
        <v>19.7576882232953</v>
      </c>
      <c r="AS172">
        <v>38.528524534672997</v>
      </c>
      <c r="AT172">
        <v>46.038054584667996</v>
      </c>
      <c r="AU172">
        <v>50.584855216284502</v>
      </c>
      <c r="AV172">
        <v>56.162524832982299</v>
      </c>
      <c r="AW172">
        <v>65.215912967646005</v>
      </c>
      <c r="AX172">
        <v>72.861841602382896</v>
      </c>
      <c r="AY172">
        <v>77.518956627236904</v>
      </c>
      <c r="AZ172">
        <v>87.139824082499203</v>
      </c>
      <c r="BA172">
        <v>94.212920837124699</v>
      </c>
      <c r="BB172">
        <v>100</v>
      </c>
      <c r="BC172">
        <v>111.137397634213</v>
      </c>
      <c r="BD172">
        <v>119.284197755535</v>
      </c>
      <c r="BE172">
        <v>128.462238398544</v>
      </c>
      <c r="BF172">
        <v>131.13739763421299</v>
      </c>
      <c r="BG172">
        <v>132.96329996966901</v>
      </c>
      <c r="BH172">
        <v>134.45556566575701</v>
      </c>
      <c r="BI172">
        <v>138.66545344252401</v>
      </c>
      <c r="BJ172">
        <v>141.38307552320299</v>
      </c>
      <c r="BK172">
        <v>143.997573551714</v>
      </c>
    </row>
    <row r="173" spans="2:63" x14ac:dyDescent="0.35">
      <c r="B173" t="s">
        <v>548</v>
      </c>
      <c r="C173" s="54" t="s">
        <v>549</v>
      </c>
      <c r="D173" t="s">
        <v>211</v>
      </c>
      <c r="E173" t="s">
        <v>211</v>
      </c>
      <c r="F173" t="s">
        <v>211</v>
      </c>
      <c r="G173" t="s">
        <v>211</v>
      </c>
      <c r="H173" t="s">
        <v>211</v>
      </c>
      <c r="I173" t="s">
        <v>211</v>
      </c>
      <c r="J173" t="s">
        <v>211</v>
      </c>
      <c r="K173" t="s">
        <v>211</v>
      </c>
      <c r="L173" t="s">
        <v>211</v>
      </c>
      <c r="M173" t="s">
        <v>211</v>
      </c>
      <c r="N173">
        <v>6.1268710989519199</v>
      </c>
      <c r="O173">
        <v>7.0213509544440598</v>
      </c>
      <c r="P173">
        <v>8.4916917058448895</v>
      </c>
      <c r="Q173">
        <v>10.0405589430465</v>
      </c>
      <c r="R173">
        <v>12.4929320685729</v>
      </c>
      <c r="S173">
        <v>14.818038130850701</v>
      </c>
      <c r="T173">
        <v>17.021292749725799</v>
      </c>
      <c r="U173">
        <v>19.5675366169081</v>
      </c>
      <c r="V173">
        <v>21.873228616370898</v>
      </c>
      <c r="W173">
        <v>24.603044562077599</v>
      </c>
      <c r="X173">
        <v>27.942056721712301</v>
      </c>
      <c r="Y173">
        <v>30.8974294935249</v>
      </c>
      <c r="Z173">
        <v>30.615445130481</v>
      </c>
      <c r="AA173">
        <v>32.4684852304838</v>
      </c>
      <c r="AB173">
        <v>33.797840084833602</v>
      </c>
      <c r="AC173">
        <v>34.079824447877499</v>
      </c>
      <c r="AD173">
        <v>34.160391408747202</v>
      </c>
      <c r="AE173">
        <v>35.046627978313701</v>
      </c>
      <c r="AF173">
        <v>35.691163665271198</v>
      </c>
      <c r="AG173">
        <v>36.255132391358998</v>
      </c>
      <c r="AH173">
        <v>37.665054206578603</v>
      </c>
      <c r="AI173">
        <v>38.4133665418086</v>
      </c>
      <c r="AJ173">
        <v>39.660553767191999</v>
      </c>
      <c r="AK173">
        <v>40.209316146360699</v>
      </c>
      <c r="AL173">
        <v>40.907740992575398</v>
      </c>
      <c r="AM173">
        <v>40.807966014544697</v>
      </c>
      <c r="AN173">
        <v>40.358978613406698</v>
      </c>
      <c r="AO173">
        <v>40.6084160584834</v>
      </c>
      <c r="AP173">
        <v>41.656053327805402</v>
      </c>
      <c r="AQ173">
        <v>44.3000902456182</v>
      </c>
      <c r="AR173">
        <v>47.077160467471899</v>
      </c>
      <c r="AS173">
        <v>49.887489015335902</v>
      </c>
      <c r="AT173">
        <v>49.974792121112699</v>
      </c>
      <c r="AU173">
        <v>51.625236549369902</v>
      </c>
      <c r="AV173">
        <v>53.616578819232203</v>
      </c>
      <c r="AW173">
        <v>54.1029818371318</v>
      </c>
      <c r="AX173">
        <v>53.9117464625729</v>
      </c>
      <c r="AY173">
        <v>56.780174991959498</v>
      </c>
      <c r="AZ173">
        <v>77.768829432973305</v>
      </c>
      <c r="BA173">
        <v>102.463886316225</v>
      </c>
      <c r="BB173">
        <v>100</v>
      </c>
      <c r="BC173">
        <v>102.55926772231</v>
      </c>
      <c r="BD173">
        <v>109.851611765871</v>
      </c>
      <c r="BE173">
        <v>114.618005623296</v>
      </c>
      <c r="BF173">
        <v>116.206421540945</v>
      </c>
      <c r="BG173">
        <v>120.90342014867301</v>
      </c>
      <c r="BH173">
        <v>119.675667780057</v>
      </c>
      <c r="BI173">
        <v>123.09455717778501</v>
      </c>
      <c r="BJ173">
        <v>127.652648173983</v>
      </c>
      <c r="BK173">
        <v>129.95819746015201</v>
      </c>
    </row>
    <row r="174" spans="2:63" x14ac:dyDescent="0.35">
      <c r="B174" t="s">
        <v>550</v>
      </c>
      <c r="C174" s="54" t="s">
        <v>551</v>
      </c>
      <c r="D174" t="s">
        <v>211</v>
      </c>
      <c r="E174" t="s">
        <v>211</v>
      </c>
      <c r="F174" t="s">
        <v>211</v>
      </c>
      <c r="G174" t="s">
        <v>211</v>
      </c>
      <c r="H174" t="s">
        <v>211</v>
      </c>
      <c r="I174" t="s">
        <v>211</v>
      </c>
      <c r="J174" t="s">
        <v>211</v>
      </c>
      <c r="K174" t="s">
        <v>211</v>
      </c>
      <c r="L174" t="s">
        <v>211</v>
      </c>
      <c r="M174" t="s">
        <v>211</v>
      </c>
      <c r="N174" t="s">
        <v>211</v>
      </c>
      <c r="O174" t="s">
        <v>211</v>
      </c>
      <c r="P174" t="s">
        <v>211</v>
      </c>
      <c r="Q174" t="s">
        <v>211</v>
      </c>
      <c r="R174" t="s">
        <v>211</v>
      </c>
      <c r="S174" t="s">
        <v>211</v>
      </c>
      <c r="T174" t="s">
        <v>211</v>
      </c>
      <c r="U174" t="s">
        <v>211</v>
      </c>
      <c r="V174" t="s">
        <v>211</v>
      </c>
      <c r="W174" t="s">
        <v>211</v>
      </c>
      <c r="X174" t="s">
        <v>211</v>
      </c>
      <c r="Y174" t="s">
        <v>211</v>
      </c>
      <c r="Z174" t="s">
        <v>211</v>
      </c>
      <c r="AA174" t="s">
        <v>211</v>
      </c>
      <c r="AB174" t="s">
        <v>211</v>
      </c>
      <c r="AC174" t="s">
        <v>211</v>
      </c>
      <c r="AD174" t="s">
        <v>211</v>
      </c>
      <c r="AE174" t="s">
        <v>211</v>
      </c>
      <c r="AF174" t="s">
        <v>211</v>
      </c>
      <c r="AG174" t="s">
        <v>211</v>
      </c>
      <c r="AH174" t="s">
        <v>211</v>
      </c>
      <c r="AI174" t="s">
        <v>211</v>
      </c>
      <c r="AJ174" t="s">
        <v>211</v>
      </c>
      <c r="AK174" t="s">
        <v>211</v>
      </c>
      <c r="AL174" t="s">
        <v>211</v>
      </c>
      <c r="AM174" t="s">
        <v>211</v>
      </c>
      <c r="AN174" t="s">
        <v>211</v>
      </c>
      <c r="AO174" t="s">
        <v>211</v>
      </c>
      <c r="AP174" t="s">
        <v>211</v>
      </c>
      <c r="AQ174" t="s">
        <v>211</v>
      </c>
      <c r="AR174" t="s">
        <v>211</v>
      </c>
      <c r="AS174" t="s">
        <v>211</v>
      </c>
      <c r="AT174" t="s">
        <v>211</v>
      </c>
      <c r="AU174" t="s">
        <v>211</v>
      </c>
      <c r="AV174" t="s">
        <v>211</v>
      </c>
      <c r="AW174" t="s">
        <v>211</v>
      </c>
      <c r="AX174">
        <v>71.852702787837103</v>
      </c>
      <c r="AY174">
        <v>80.2235243055555</v>
      </c>
      <c r="AZ174">
        <v>86.8055555555556</v>
      </c>
      <c r="BA174">
        <v>93.289207175925895</v>
      </c>
      <c r="BB174">
        <v>100</v>
      </c>
      <c r="BC174">
        <v>106.788194444444</v>
      </c>
      <c r="BD174">
        <v>113.823784722222</v>
      </c>
      <c r="BE174">
        <v>120.10489004629601</v>
      </c>
      <c r="BF174">
        <v>125.68431712963</v>
      </c>
      <c r="BG174">
        <v>134.097222222222</v>
      </c>
      <c r="BH174">
        <v>148.69140625</v>
      </c>
      <c r="BI174">
        <v>175.78269675925901</v>
      </c>
      <c r="BJ174">
        <v>203.96556712962999</v>
      </c>
      <c r="BK174">
        <v>234.15870949074099</v>
      </c>
    </row>
    <row r="175" spans="2:63" x14ac:dyDescent="0.35">
      <c r="B175" t="s">
        <v>552</v>
      </c>
      <c r="C175" s="54" t="s">
        <v>553</v>
      </c>
      <c r="D175">
        <v>27.5191749343204</v>
      </c>
      <c r="E175">
        <v>27.629251634057699</v>
      </c>
      <c r="F175">
        <v>27.745178563990802</v>
      </c>
      <c r="G175">
        <v>28.357015138637902</v>
      </c>
      <c r="H175">
        <v>28.8464843983554</v>
      </c>
      <c r="I175">
        <v>28.898007478325699</v>
      </c>
      <c r="J175">
        <v>29.477642127991299</v>
      </c>
      <c r="K175">
        <v>30.463021032422599</v>
      </c>
      <c r="L175">
        <v>30.662672967307401</v>
      </c>
      <c r="M175">
        <v>30.578947962355802</v>
      </c>
      <c r="N175">
        <v>30.720636432273999</v>
      </c>
      <c r="O175">
        <v>31.261628771961799</v>
      </c>
      <c r="P175">
        <v>31.912107656586599</v>
      </c>
      <c r="Q175">
        <v>38.178602257970702</v>
      </c>
      <c r="R175">
        <v>46.7185527630431</v>
      </c>
      <c r="S175">
        <v>47.903583602359298</v>
      </c>
      <c r="T175">
        <v>47.021250857868502</v>
      </c>
      <c r="U175">
        <v>48.508979792010003</v>
      </c>
      <c r="V175">
        <v>50.872601085646203</v>
      </c>
      <c r="W175">
        <v>52.946405054449599</v>
      </c>
      <c r="X175">
        <v>57.461114936844602</v>
      </c>
      <c r="Y175">
        <v>62.162595984131698</v>
      </c>
      <c r="Z175">
        <v>64.597061512726995</v>
      </c>
      <c r="AA175">
        <v>65.369907712281105</v>
      </c>
      <c r="AB175">
        <v>67.070169351299995</v>
      </c>
      <c r="AC175">
        <v>67.392188601114199</v>
      </c>
      <c r="AD175">
        <v>66.458332776652995</v>
      </c>
      <c r="AE175">
        <v>66.806113566452396</v>
      </c>
      <c r="AF175">
        <v>67.823694395865203</v>
      </c>
      <c r="AG175">
        <v>69.414469489947393</v>
      </c>
      <c r="AH175">
        <v>71.816733093561297</v>
      </c>
      <c r="AI175">
        <v>74.276960162141705</v>
      </c>
      <c r="AJ175">
        <v>75.957900646171794</v>
      </c>
      <c r="AK175">
        <v>77.696804595168203</v>
      </c>
      <c r="AL175">
        <v>80.105508583778601</v>
      </c>
      <c r="AM175">
        <v>81.483750972983103</v>
      </c>
      <c r="AN175">
        <v>82.610818347333307</v>
      </c>
      <c r="AO175">
        <v>84.265997291377701</v>
      </c>
      <c r="AP175">
        <v>84.040583816508303</v>
      </c>
      <c r="AQ175">
        <v>84.054626858335794</v>
      </c>
      <c r="AR175">
        <v>85.199134767275098</v>
      </c>
      <c r="AS175">
        <v>86.048738797836904</v>
      </c>
      <c r="AT175">
        <v>85.7117057939776</v>
      </c>
      <c r="AU175">
        <v>86.147040090629204</v>
      </c>
      <c r="AV175">
        <v>87.579430357031399</v>
      </c>
      <c r="AW175">
        <v>87.951736012462604</v>
      </c>
      <c r="AX175">
        <v>88.798624842453705</v>
      </c>
      <c r="AY175">
        <v>90.667729369300005</v>
      </c>
      <c r="AZ175">
        <v>96.676988610904004</v>
      </c>
      <c r="BA175">
        <v>97.253879786213702</v>
      </c>
      <c r="BB175">
        <v>100</v>
      </c>
      <c r="BC175">
        <v>105.24779339840499</v>
      </c>
      <c r="BD175">
        <v>110.063514278795</v>
      </c>
      <c r="BE175">
        <v>112.659476898612</v>
      </c>
      <c r="BF175">
        <v>113.81440330709</v>
      </c>
      <c r="BG175">
        <v>113.219588558659</v>
      </c>
      <c r="BH175">
        <v>112.616956081526</v>
      </c>
      <c r="BI175">
        <v>113.265922901941</v>
      </c>
      <c r="BJ175">
        <v>113.762730027133</v>
      </c>
      <c r="BK175">
        <v>114.40578588194499</v>
      </c>
    </row>
    <row r="176" spans="2:63" x14ac:dyDescent="0.35">
      <c r="B176" t="s">
        <v>554</v>
      </c>
      <c r="C176" s="54" t="s">
        <v>555</v>
      </c>
      <c r="D176" t="s">
        <v>211</v>
      </c>
      <c r="E176" t="s">
        <v>211</v>
      </c>
      <c r="F176" t="s">
        <v>211</v>
      </c>
      <c r="G176" t="s">
        <v>211</v>
      </c>
      <c r="H176" t="s">
        <v>211</v>
      </c>
      <c r="I176" t="s">
        <v>211</v>
      </c>
      <c r="J176" t="s">
        <v>211</v>
      </c>
      <c r="K176" t="s">
        <v>211</v>
      </c>
      <c r="L176" t="s">
        <v>211</v>
      </c>
      <c r="M176" t="s">
        <v>211</v>
      </c>
      <c r="N176" t="s">
        <v>211</v>
      </c>
      <c r="O176" t="s">
        <v>211</v>
      </c>
      <c r="P176" t="s">
        <v>211</v>
      </c>
      <c r="Q176" t="s">
        <v>211</v>
      </c>
      <c r="R176" t="s">
        <v>211</v>
      </c>
      <c r="S176" t="s">
        <v>211</v>
      </c>
      <c r="T176" t="s">
        <v>211</v>
      </c>
      <c r="U176" t="s">
        <v>211</v>
      </c>
      <c r="V176" t="s">
        <v>211</v>
      </c>
      <c r="W176" t="s">
        <v>211</v>
      </c>
      <c r="X176" t="s">
        <v>211</v>
      </c>
      <c r="Y176" t="s">
        <v>211</v>
      </c>
      <c r="Z176" t="s">
        <v>211</v>
      </c>
      <c r="AA176" t="s">
        <v>211</v>
      </c>
      <c r="AB176" t="s">
        <v>211</v>
      </c>
      <c r="AC176" t="s">
        <v>211</v>
      </c>
      <c r="AD176" t="s">
        <v>211</v>
      </c>
      <c r="AE176" t="s">
        <v>211</v>
      </c>
      <c r="AF176" t="s">
        <v>211</v>
      </c>
      <c r="AG176" t="s">
        <v>211</v>
      </c>
      <c r="AH176" t="s">
        <v>211</v>
      </c>
      <c r="AI176" t="s">
        <v>211</v>
      </c>
      <c r="AJ176" t="s">
        <v>211</v>
      </c>
      <c r="AK176" t="s">
        <v>211</v>
      </c>
      <c r="AL176" t="s">
        <v>211</v>
      </c>
      <c r="AM176" t="s">
        <v>211</v>
      </c>
      <c r="AN176" t="s">
        <v>211</v>
      </c>
      <c r="AO176" t="s">
        <v>211</v>
      </c>
      <c r="AP176" t="s">
        <v>211</v>
      </c>
      <c r="AQ176" t="s">
        <v>211</v>
      </c>
      <c r="AR176" t="s">
        <v>211</v>
      </c>
      <c r="AS176" t="s">
        <v>211</v>
      </c>
      <c r="AT176" t="s">
        <v>211</v>
      </c>
      <c r="AU176" t="s">
        <v>211</v>
      </c>
      <c r="AV176" t="s">
        <v>211</v>
      </c>
      <c r="AW176">
        <v>89.283817196304696</v>
      </c>
      <c r="AX176">
        <v>89.552205424349694</v>
      </c>
      <c r="AY176">
        <v>93.521568908118397</v>
      </c>
      <c r="AZ176">
        <v>93.130715131616498</v>
      </c>
      <c r="BA176">
        <v>98.679104969990803</v>
      </c>
      <c r="BB176">
        <v>100</v>
      </c>
      <c r="BC176">
        <v>104.58475435650401</v>
      </c>
      <c r="BD176">
        <v>108.78402490034701</v>
      </c>
      <c r="BE176">
        <v>111.534789845625</v>
      </c>
      <c r="BF176">
        <v>113.639177693628</v>
      </c>
      <c r="BG176">
        <v>114.01421785026</v>
      </c>
      <c r="BH176">
        <v>114.14155195667399</v>
      </c>
      <c r="BI176">
        <v>116.643546314853</v>
      </c>
      <c r="BJ176" t="s">
        <v>211</v>
      </c>
      <c r="BK176" t="s">
        <v>211</v>
      </c>
    </row>
    <row r="177" spans="2:63" x14ac:dyDescent="0.35">
      <c r="B177" t="s">
        <v>556</v>
      </c>
      <c r="C177" s="54" t="s">
        <v>557</v>
      </c>
      <c r="D177" t="s">
        <v>211</v>
      </c>
      <c r="E177" t="s">
        <v>211</v>
      </c>
      <c r="F177" t="s">
        <v>211</v>
      </c>
      <c r="G177" t="s">
        <v>211</v>
      </c>
      <c r="H177" t="s">
        <v>211</v>
      </c>
      <c r="I177" t="s">
        <v>211</v>
      </c>
      <c r="J177" t="s">
        <v>211</v>
      </c>
      <c r="K177" t="s">
        <v>211</v>
      </c>
      <c r="L177" t="s">
        <v>211</v>
      </c>
      <c r="M177" t="s">
        <v>211</v>
      </c>
      <c r="N177" t="s">
        <v>211</v>
      </c>
      <c r="O177" t="s">
        <v>211</v>
      </c>
      <c r="P177" t="s">
        <v>211</v>
      </c>
      <c r="Q177" t="s">
        <v>211</v>
      </c>
      <c r="R177" t="s">
        <v>211</v>
      </c>
      <c r="S177" t="s">
        <v>211</v>
      </c>
      <c r="T177" t="s">
        <v>211</v>
      </c>
      <c r="U177" t="s">
        <v>211</v>
      </c>
      <c r="V177" t="s">
        <v>211</v>
      </c>
      <c r="W177" t="s">
        <v>211</v>
      </c>
      <c r="X177" t="s">
        <v>211</v>
      </c>
      <c r="Y177" t="s">
        <v>211</v>
      </c>
      <c r="Z177" t="s">
        <v>211</v>
      </c>
      <c r="AA177" t="s">
        <v>211</v>
      </c>
      <c r="AB177" t="s">
        <v>211</v>
      </c>
      <c r="AC177" t="s">
        <v>211</v>
      </c>
      <c r="AD177" t="s">
        <v>211</v>
      </c>
      <c r="AE177" t="s">
        <v>211</v>
      </c>
      <c r="AF177" t="s">
        <v>211</v>
      </c>
      <c r="AG177" t="s">
        <v>211</v>
      </c>
      <c r="AH177" t="s">
        <v>211</v>
      </c>
      <c r="AI177">
        <v>26.118656799157399</v>
      </c>
      <c r="AJ177">
        <v>28.7027074671545</v>
      </c>
      <c r="AK177">
        <v>35.386714895504198</v>
      </c>
      <c r="AL177">
        <v>40.134026830755602</v>
      </c>
      <c r="AM177">
        <v>44.083654858916802</v>
      </c>
      <c r="AN177">
        <v>46.629850878651801</v>
      </c>
      <c r="AO177">
        <v>49.493851654748099</v>
      </c>
      <c r="AP177">
        <v>52.792939187316399</v>
      </c>
      <c r="AQ177">
        <v>58.373385997006501</v>
      </c>
      <c r="AR177">
        <v>65.399078662897097</v>
      </c>
      <c r="AS177">
        <v>70.192582737402304</v>
      </c>
      <c r="AT177">
        <v>72.387604634403203</v>
      </c>
      <c r="AU177">
        <v>78.579743888242206</v>
      </c>
      <c r="AV177">
        <v>84.511336548589199</v>
      </c>
      <c r="AW177">
        <v>86.800820444592304</v>
      </c>
      <c r="AX177">
        <v>90.692388713343306</v>
      </c>
      <c r="AY177">
        <v>93.1925273019569</v>
      </c>
      <c r="AZ177">
        <v>97.477687233216898</v>
      </c>
      <c r="BA177">
        <v>99.052053883252995</v>
      </c>
      <c r="BB177">
        <v>100</v>
      </c>
      <c r="BC177">
        <v>103.919285991463</v>
      </c>
      <c r="BD177">
        <v>107.666722102112</v>
      </c>
      <c r="BE177">
        <v>109.17456621764001</v>
      </c>
      <c r="BF177">
        <v>109.091413049504</v>
      </c>
      <c r="BG177">
        <v>108.736626198792</v>
      </c>
      <c r="BH177">
        <v>108.17118465546901</v>
      </c>
      <c r="BI177">
        <v>109.590332058318</v>
      </c>
      <c r="BJ177">
        <v>112.345473695881</v>
      </c>
      <c r="BK177">
        <v>115.338987748767</v>
      </c>
    </row>
    <row r="178" spans="2:63" x14ac:dyDescent="0.35">
      <c r="B178" t="s">
        <v>558</v>
      </c>
      <c r="C178" s="54" t="s">
        <v>559</v>
      </c>
      <c r="D178" t="s">
        <v>211</v>
      </c>
      <c r="E178" t="s">
        <v>211</v>
      </c>
      <c r="F178" t="s">
        <v>211</v>
      </c>
      <c r="G178" t="s">
        <v>211</v>
      </c>
      <c r="H178" t="s">
        <v>211</v>
      </c>
      <c r="I178" t="s">
        <v>211</v>
      </c>
      <c r="J178" t="s">
        <v>211</v>
      </c>
      <c r="K178" t="s">
        <v>211</v>
      </c>
      <c r="L178" t="s">
        <v>211</v>
      </c>
      <c r="M178" t="s">
        <v>211</v>
      </c>
      <c r="N178" t="s">
        <v>211</v>
      </c>
      <c r="O178" t="s">
        <v>211</v>
      </c>
      <c r="P178" t="s">
        <v>211</v>
      </c>
      <c r="Q178" t="s">
        <v>211</v>
      </c>
      <c r="R178" t="s">
        <v>211</v>
      </c>
      <c r="S178" t="s">
        <v>211</v>
      </c>
      <c r="T178" t="s">
        <v>211</v>
      </c>
      <c r="U178" t="s">
        <v>211</v>
      </c>
      <c r="V178" t="s">
        <v>211</v>
      </c>
      <c r="W178" t="s">
        <v>211</v>
      </c>
      <c r="X178">
        <v>4.2387712002825201E-4</v>
      </c>
      <c r="Y178">
        <v>6.0454606453891303E-4</v>
      </c>
      <c r="Z178">
        <v>7.8659026177548203E-4</v>
      </c>
      <c r="AA178">
        <v>1.10290567253785E-3</v>
      </c>
      <c r="AB178">
        <v>1.6948568401536201E-3</v>
      </c>
      <c r="AC178">
        <v>3.0406813225621302E-3</v>
      </c>
      <c r="AD178">
        <v>5.9562843773451699E-3</v>
      </c>
      <c r="AE178">
        <v>1.3822911225886201E-2</v>
      </c>
      <c r="AF178">
        <v>4.1296460512956303E-2</v>
      </c>
      <c r="AG178">
        <v>0.57048726702865005</v>
      </c>
      <c r="AH178">
        <v>3.7200535028473101</v>
      </c>
      <c r="AI178">
        <v>7.9919001456760697</v>
      </c>
      <c r="AJ178">
        <v>24.769594314218899</v>
      </c>
      <c r="AK178">
        <v>32.636945216969103</v>
      </c>
      <c r="AL178">
        <v>39.488033373063203</v>
      </c>
      <c r="AM178">
        <v>44.804595417825503</v>
      </c>
      <c r="AN178">
        <v>49.224322606277298</v>
      </c>
      <c r="AO178">
        <v>53.339318412572297</v>
      </c>
      <c r="AP178">
        <v>57.548413013728897</v>
      </c>
      <c r="AQ178">
        <v>61.090855957268403</v>
      </c>
      <c r="AR178">
        <v>66.535116761576802</v>
      </c>
      <c r="AS178">
        <v>72.110537235686195</v>
      </c>
      <c r="AT178">
        <v>77.504966229638498</v>
      </c>
      <c r="AU178">
        <v>81.801968834150003</v>
      </c>
      <c r="AV178">
        <v>84.741093894848404</v>
      </c>
      <c r="AW178">
        <v>86.818522932944902</v>
      </c>
      <c r="AX178">
        <v>88.952456628261203</v>
      </c>
      <c r="AY178">
        <v>92.205888844744607</v>
      </c>
      <c r="AZ178">
        <v>97.4131461616563</v>
      </c>
      <c r="BA178">
        <v>98.230697920805198</v>
      </c>
      <c r="BB178">
        <v>100</v>
      </c>
      <c r="BC178">
        <v>101.802851719419</v>
      </c>
      <c r="BD178">
        <v>104.447093100252</v>
      </c>
      <c r="BE178">
        <v>106.294971968393</v>
      </c>
      <c r="BF178">
        <v>106.50686443296701</v>
      </c>
      <c r="BG178">
        <v>105.94711517238299</v>
      </c>
      <c r="BH178">
        <v>105.888844744625</v>
      </c>
      <c r="BI178">
        <v>107.40211009579301</v>
      </c>
      <c r="BJ178">
        <v>109.269412439853</v>
      </c>
      <c r="BK178">
        <v>111.051074912815</v>
      </c>
    </row>
    <row r="179" spans="2:63" x14ac:dyDescent="0.35">
      <c r="B179" t="s">
        <v>560</v>
      </c>
      <c r="C179" s="54" t="s">
        <v>561</v>
      </c>
      <c r="D179" t="s">
        <v>211</v>
      </c>
      <c r="E179" t="s">
        <v>211</v>
      </c>
      <c r="F179" t="s">
        <v>211</v>
      </c>
      <c r="G179" t="s">
        <v>211</v>
      </c>
      <c r="H179" t="s">
        <v>211</v>
      </c>
      <c r="I179" t="s">
        <v>211</v>
      </c>
      <c r="J179" t="s">
        <v>211</v>
      </c>
      <c r="K179" t="s">
        <v>211</v>
      </c>
      <c r="L179" t="s">
        <v>211</v>
      </c>
      <c r="M179" t="s">
        <v>211</v>
      </c>
      <c r="N179" t="s">
        <v>211</v>
      </c>
      <c r="O179">
        <v>2.4596371685447198</v>
      </c>
      <c r="P179">
        <v>2.62879984944583</v>
      </c>
      <c r="Q179">
        <v>2.7136758983908398</v>
      </c>
      <c r="R179">
        <v>3.2252898601226998</v>
      </c>
      <c r="S179">
        <v>3.5500586307671398</v>
      </c>
      <c r="T179">
        <v>3.7011249554806298</v>
      </c>
      <c r="U179">
        <v>4.0200427520980098</v>
      </c>
      <c r="V179">
        <v>4.2718199599538398</v>
      </c>
      <c r="W179">
        <v>4.6159154773567996</v>
      </c>
      <c r="X179">
        <v>5.2201807762107801</v>
      </c>
      <c r="Y179">
        <v>6.07622328292058</v>
      </c>
      <c r="Z179">
        <v>6.8651252008688397</v>
      </c>
      <c r="AA179">
        <v>7.2931464542237396</v>
      </c>
      <c r="AB179">
        <v>8.0988335193623797</v>
      </c>
      <c r="AC179">
        <v>8.8737478146519493</v>
      </c>
      <c r="AD179">
        <v>10.0780821255623</v>
      </c>
      <c r="AE179">
        <v>11.185901840127899</v>
      </c>
      <c r="AF179">
        <v>13.0581451329892</v>
      </c>
      <c r="AG179">
        <v>15.008019731606</v>
      </c>
      <c r="AH179">
        <v>16.319359355855099</v>
      </c>
      <c r="AI179">
        <v>18.775444280706399</v>
      </c>
      <c r="AJ179">
        <v>20.794022405041101</v>
      </c>
      <c r="AK179">
        <v>22.700556104853401</v>
      </c>
      <c r="AL179">
        <v>25.709749220601701</v>
      </c>
      <c r="AM179">
        <v>28.1853974576713</v>
      </c>
      <c r="AN179">
        <v>31.5040466030533</v>
      </c>
      <c r="AO179">
        <v>34.050834157280001</v>
      </c>
      <c r="AP179">
        <v>38.272968636904501</v>
      </c>
      <c r="AQ179">
        <v>41.342601716509499</v>
      </c>
      <c r="AR179">
        <v>44.604351857546298</v>
      </c>
      <c r="AS179">
        <v>47.693576705096497</v>
      </c>
      <c r="AT179">
        <v>52.906310169788199</v>
      </c>
      <c r="AU179">
        <v>57.281378174954199</v>
      </c>
      <c r="AV179">
        <v>61.282964765045101</v>
      </c>
      <c r="AW179">
        <v>65.775412643520497</v>
      </c>
      <c r="AX179">
        <v>73.155405405405403</v>
      </c>
      <c r="AY179">
        <v>78.763513513513502</v>
      </c>
      <c r="AZ179">
        <v>92.405405405405403</v>
      </c>
      <c r="BA179">
        <v>98.959459459459495</v>
      </c>
      <c r="BB179">
        <v>100</v>
      </c>
      <c r="BC179">
        <v>107.34270706018</v>
      </c>
      <c r="BD179">
        <v>113.688814368881</v>
      </c>
      <c r="BE179">
        <v>119.818192049045</v>
      </c>
      <c r="BF179">
        <v>126.007882882883</v>
      </c>
      <c r="BG179">
        <v>125.284006297329</v>
      </c>
      <c r="BH179">
        <v>125.926068821616</v>
      </c>
      <c r="BI179">
        <v>126.541452847665</v>
      </c>
      <c r="BJ179">
        <v>130.921653412479</v>
      </c>
      <c r="BK179">
        <v>133.06203318559099</v>
      </c>
    </row>
    <row r="180" spans="2:63" x14ac:dyDescent="0.35">
      <c r="B180" t="s">
        <v>562</v>
      </c>
      <c r="C180" s="54" t="s">
        <v>563</v>
      </c>
      <c r="D180" t="s">
        <v>211</v>
      </c>
      <c r="E180" t="s">
        <v>211</v>
      </c>
      <c r="F180" t="s">
        <v>211</v>
      </c>
      <c r="G180" t="s">
        <v>211</v>
      </c>
      <c r="H180" t="s">
        <v>211</v>
      </c>
      <c r="I180" t="s">
        <v>211</v>
      </c>
      <c r="J180" t="s">
        <v>211</v>
      </c>
      <c r="K180" t="s">
        <v>211</v>
      </c>
      <c r="L180" t="s">
        <v>211</v>
      </c>
      <c r="M180" t="s">
        <v>211</v>
      </c>
      <c r="N180" t="s">
        <v>211</v>
      </c>
      <c r="O180" t="s">
        <v>211</v>
      </c>
      <c r="P180" t="s">
        <v>211</v>
      </c>
      <c r="Q180" t="s">
        <v>211</v>
      </c>
      <c r="R180" t="s">
        <v>211</v>
      </c>
      <c r="S180" t="s">
        <v>211</v>
      </c>
      <c r="T180" t="s">
        <v>211</v>
      </c>
      <c r="U180" t="s">
        <v>211</v>
      </c>
      <c r="V180" t="s">
        <v>211</v>
      </c>
      <c r="W180" t="s">
        <v>211</v>
      </c>
      <c r="X180" t="s">
        <v>211</v>
      </c>
      <c r="Y180" t="s">
        <v>211</v>
      </c>
      <c r="Z180" t="s">
        <v>211</v>
      </c>
      <c r="AA180" t="s">
        <v>211</v>
      </c>
      <c r="AB180" t="s">
        <v>211</v>
      </c>
      <c r="AC180" t="s">
        <v>211</v>
      </c>
      <c r="AD180" t="s">
        <v>211</v>
      </c>
      <c r="AE180" t="s">
        <v>211</v>
      </c>
      <c r="AF180" t="s">
        <v>211</v>
      </c>
      <c r="AG180" t="s">
        <v>211</v>
      </c>
      <c r="AH180" t="s">
        <v>211</v>
      </c>
      <c r="AI180" t="s">
        <v>211</v>
      </c>
      <c r="AJ180" t="s">
        <v>211</v>
      </c>
      <c r="AK180" t="s">
        <v>211</v>
      </c>
      <c r="AL180" t="s">
        <v>211</v>
      </c>
      <c r="AM180" t="s">
        <v>211</v>
      </c>
      <c r="AN180" t="s">
        <v>211</v>
      </c>
      <c r="AO180" t="s">
        <v>211</v>
      </c>
      <c r="AP180" t="s">
        <v>211</v>
      </c>
      <c r="AQ180" t="s">
        <v>211</v>
      </c>
      <c r="AR180" t="s">
        <v>211</v>
      </c>
      <c r="AS180" t="s">
        <v>211</v>
      </c>
      <c r="AT180" t="s">
        <v>211</v>
      </c>
      <c r="AU180" t="s">
        <v>211</v>
      </c>
      <c r="AV180" t="s">
        <v>211</v>
      </c>
      <c r="AW180" t="s">
        <v>211</v>
      </c>
      <c r="AX180" t="s">
        <v>211</v>
      </c>
      <c r="AY180" t="s">
        <v>211</v>
      </c>
      <c r="AZ180" t="s">
        <v>211</v>
      </c>
      <c r="BA180" t="s">
        <v>211</v>
      </c>
      <c r="BB180" t="s">
        <v>211</v>
      </c>
      <c r="BC180" t="s">
        <v>211</v>
      </c>
      <c r="BD180" t="s">
        <v>211</v>
      </c>
      <c r="BE180" t="s">
        <v>211</v>
      </c>
      <c r="BF180" t="s">
        <v>211</v>
      </c>
      <c r="BG180" t="s">
        <v>211</v>
      </c>
      <c r="BH180" t="s">
        <v>211</v>
      </c>
      <c r="BI180" t="s">
        <v>211</v>
      </c>
      <c r="BJ180" t="s">
        <v>211</v>
      </c>
      <c r="BK180" t="s">
        <v>211</v>
      </c>
    </row>
    <row r="181" spans="2:63" x14ac:dyDescent="0.35">
      <c r="B181" t="s">
        <v>564</v>
      </c>
      <c r="C181" s="54" t="s">
        <v>565</v>
      </c>
      <c r="D181">
        <v>1.7724027925689301</v>
      </c>
      <c r="E181">
        <v>1.8096647733996001</v>
      </c>
      <c r="F181">
        <v>1.83221843568808</v>
      </c>
      <c r="G181">
        <v>1.8567329310140801</v>
      </c>
      <c r="H181">
        <v>1.9038007336409899</v>
      </c>
      <c r="I181">
        <v>1.98126683232753</v>
      </c>
      <c r="J181">
        <v>2.0503981777304499</v>
      </c>
      <c r="K181">
        <v>2.12296106969589</v>
      </c>
      <c r="L181">
        <v>2.1651257839308999</v>
      </c>
      <c r="M181">
        <v>2.2352376050171601</v>
      </c>
      <c r="N181">
        <v>2.3468175363862298</v>
      </c>
      <c r="O181">
        <v>2.4866279730209402</v>
      </c>
      <c r="P181">
        <v>2.6464110756123498</v>
      </c>
      <c r="Q181">
        <v>2.89607277245296</v>
      </c>
      <c r="R181">
        <v>3.2356118802508602</v>
      </c>
      <c r="S181">
        <v>3.67002331085079</v>
      </c>
      <c r="T181">
        <v>4.0744746183883596</v>
      </c>
      <c r="U181">
        <v>4.5288585966157804</v>
      </c>
      <c r="V181">
        <v>5.0331745355579196</v>
      </c>
      <c r="W181">
        <v>5.7022671873151101</v>
      </c>
      <c r="X181">
        <v>6.4812109809490002</v>
      </c>
      <c r="Y181">
        <v>7.4698703112057698</v>
      </c>
      <c r="Z181">
        <v>8.5633874097739895</v>
      </c>
      <c r="AA181">
        <v>9.6169587031120596</v>
      </c>
      <c r="AB181">
        <v>10.725455567388501</v>
      </c>
      <c r="AC181">
        <v>12.473085552005699</v>
      </c>
      <c r="AD181">
        <v>14.7999305407644</v>
      </c>
      <c r="AE181">
        <v>17.191687374275201</v>
      </c>
      <c r="AF181">
        <v>19.388706661933501</v>
      </c>
      <c r="AG181">
        <v>22.244834930777401</v>
      </c>
      <c r="AH181">
        <v>25.430512365400499</v>
      </c>
      <c r="AI181">
        <v>29.330226008756402</v>
      </c>
      <c r="AJ181">
        <v>33.399707726896203</v>
      </c>
      <c r="AK181">
        <v>36.645307064252698</v>
      </c>
      <c r="AL181">
        <v>39.920863803100197</v>
      </c>
      <c r="AM181">
        <v>43.386164950893402</v>
      </c>
      <c r="AN181">
        <v>46.5768394272867</v>
      </c>
      <c r="AO181">
        <v>50.581409300674501</v>
      </c>
      <c r="AP181">
        <v>54.061689740859102</v>
      </c>
      <c r="AQ181">
        <v>56.862889598864001</v>
      </c>
      <c r="AR181">
        <v>59.898771742988998</v>
      </c>
      <c r="AS181">
        <v>63.314142705005303</v>
      </c>
      <c r="AT181">
        <v>69.325634836114105</v>
      </c>
      <c r="AU181">
        <v>73.262927464205404</v>
      </c>
      <c r="AV181">
        <v>72.755925925925894</v>
      </c>
      <c r="AW181">
        <v>74.256773162939297</v>
      </c>
      <c r="AX181">
        <v>76.665589871021197</v>
      </c>
      <c r="AY181">
        <v>81.401845935392302</v>
      </c>
      <c r="AZ181">
        <v>89.587031120577393</v>
      </c>
      <c r="BA181">
        <v>96.095136670216505</v>
      </c>
      <c r="BB181">
        <v>100</v>
      </c>
      <c r="BC181">
        <v>105.017157732813</v>
      </c>
      <c r="BD181">
        <v>111.028280676843</v>
      </c>
      <c r="BE181">
        <v>117.441722873033</v>
      </c>
      <c r="BF181">
        <v>124.64797065435999</v>
      </c>
      <c r="BG181">
        <v>130.26860726541199</v>
      </c>
      <c r="BH181">
        <v>138.859306590936</v>
      </c>
      <c r="BI181">
        <v>146.05372145308201</v>
      </c>
      <c r="BJ181">
        <v>152.63282451780901</v>
      </c>
      <c r="BK181">
        <v>158.92793752218699</v>
      </c>
    </row>
    <row r="182" spans="2:63" x14ac:dyDescent="0.35">
      <c r="B182" t="s">
        <v>566</v>
      </c>
      <c r="C182" s="54" t="s">
        <v>567</v>
      </c>
      <c r="D182" t="s">
        <v>211</v>
      </c>
      <c r="E182" t="s">
        <v>211</v>
      </c>
      <c r="F182" t="s">
        <v>211</v>
      </c>
      <c r="G182" t="s">
        <v>211</v>
      </c>
      <c r="H182" t="s">
        <v>211</v>
      </c>
      <c r="I182" t="s">
        <v>211</v>
      </c>
      <c r="J182" t="s">
        <v>211</v>
      </c>
      <c r="K182" t="s">
        <v>211</v>
      </c>
      <c r="L182" t="s">
        <v>211</v>
      </c>
      <c r="M182" t="s">
        <v>211</v>
      </c>
      <c r="N182" t="s">
        <v>211</v>
      </c>
      <c r="O182" t="s">
        <v>211</v>
      </c>
      <c r="P182" t="s">
        <v>211</v>
      </c>
      <c r="Q182" t="s">
        <v>211</v>
      </c>
      <c r="R182" t="s">
        <v>211</v>
      </c>
      <c r="S182" t="s">
        <v>211</v>
      </c>
      <c r="T182" t="s">
        <v>211</v>
      </c>
      <c r="U182" t="s">
        <v>211</v>
      </c>
      <c r="V182" t="s">
        <v>211</v>
      </c>
      <c r="W182" t="s">
        <v>211</v>
      </c>
      <c r="X182" t="s">
        <v>211</v>
      </c>
      <c r="Y182" t="s">
        <v>211</v>
      </c>
      <c r="Z182" t="s">
        <v>211</v>
      </c>
      <c r="AA182" t="s">
        <v>211</v>
      </c>
      <c r="AB182" t="s">
        <v>211</v>
      </c>
      <c r="AC182" t="s">
        <v>211</v>
      </c>
      <c r="AD182" t="s">
        <v>211</v>
      </c>
      <c r="AE182" t="s">
        <v>211</v>
      </c>
      <c r="AF182" t="s">
        <v>211</v>
      </c>
      <c r="AG182" t="s">
        <v>211</v>
      </c>
      <c r="AH182" t="s">
        <v>211</v>
      </c>
      <c r="AI182" t="s">
        <v>211</v>
      </c>
      <c r="AJ182" t="s">
        <v>211</v>
      </c>
      <c r="AK182" t="s">
        <v>211</v>
      </c>
      <c r="AL182" t="s">
        <v>211</v>
      </c>
      <c r="AM182" t="s">
        <v>211</v>
      </c>
      <c r="AN182" t="s">
        <v>211</v>
      </c>
      <c r="AO182" t="s">
        <v>211</v>
      </c>
      <c r="AP182" t="s">
        <v>211</v>
      </c>
      <c r="AQ182" t="s">
        <v>211</v>
      </c>
      <c r="AR182" t="s">
        <v>211</v>
      </c>
      <c r="AS182" t="s">
        <v>211</v>
      </c>
      <c r="AT182" t="s">
        <v>211</v>
      </c>
      <c r="AU182" t="s">
        <v>211</v>
      </c>
      <c r="AV182" t="s">
        <v>211</v>
      </c>
      <c r="AW182" t="s">
        <v>211</v>
      </c>
      <c r="AX182" t="s">
        <v>211</v>
      </c>
      <c r="AY182" t="s">
        <v>211</v>
      </c>
      <c r="AZ182">
        <v>94.131423570451304</v>
      </c>
      <c r="BA182">
        <v>98.843900192403197</v>
      </c>
      <c r="BB182">
        <v>100</v>
      </c>
      <c r="BC182">
        <v>147.30529125490099</v>
      </c>
      <c r="BD182">
        <v>213.707949114862</v>
      </c>
      <c r="BE182">
        <v>213.62378809109799</v>
      </c>
      <c r="BF182">
        <v>217.15973944332001</v>
      </c>
      <c r="BG182">
        <v>331.85190027476102</v>
      </c>
      <c r="BH182">
        <v>1592.38477480642</v>
      </c>
      <c r="BI182">
        <v>4583.7054616258101</v>
      </c>
      <c r="BJ182" t="s">
        <v>211</v>
      </c>
      <c r="BK182" t="s">
        <v>211</v>
      </c>
    </row>
    <row r="183" spans="2:63" x14ac:dyDescent="0.35">
      <c r="B183" t="s">
        <v>568</v>
      </c>
      <c r="C183" s="54" t="s">
        <v>569</v>
      </c>
      <c r="D183">
        <v>2.8588108833028301</v>
      </c>
      <c r="E183">
        <v>2.8819459626085799</v>
      </c>
      <c r="F183">
        <v>3.0464038259507702</v>
      </c>
      <c r="G183">
        <v>3.31277200727774</v>
      </c>
      <c r="H183">
        <v>3.5439786805465698</v>
      </c>
      <c r="I183">
        <v>4.0122848168429703</v>
      </c>
      <c r="J183">
        <v>4.26266579976296</v>
      </c>
      <c r="K183">
        <v>4.5351201411612099</v>
      </c>
      <c r="L183">
        <v>4.7598063462311799</v>
      </c>
      <c r="M183">
        <v>4.8626343538348999</v>
      </c>
      <c r="N183">
        <v>5.14131950657353</v>
      </c>
      <c r="O183">
        <v>5.5648038571309604</v>
      </c>
      <c r="P183">
        <v>6.0251404437153298</v>
      </c>
      <c r="Q183">
        <v>6.7130132108329903</v>
      </c>
      <c r="R183">
        <v>7.7656390786963101</v>
      </c>
      <c r="S183">
        <v>9.0821698044683306</v>
      </c>
      <c r="T183">
        <v>10.682890934891899</v>
      </c>
      <c r="U183">
        <v>13.3042654851265</v>
      </c>
      <c r="V183">
        <v>15.935008796001799</v>
      </c>
      <c r="W183">
        <v>18.430467295349001</v>
      </c>
      <c r="X183">
        <v>21.298597245868201</v>
      </c>
      <c r="Y183">
        <v>24.397406552445599</v>
      </c>
      <c r="Z183">
        <v>27.914291687113899</v>
      </c>
      <c r="AA183">
        <v>31.312600870564999</v>
      </c>
      <c r="AB183">
        <v>34.844744809650301</v>
      </c>
      <c r="AC183">
        <v>37.916119094144697</v>
      </c>
      <c r="AD183">
        <v>41.250818922830803</v>
      </c>
      <c r="AE183">
        <v>43.415670878944702</v>
      </c>
      <c r="AF183">
        <v>45.515801800301503</v>
      </c>
      <c r="AG183">
        <v>48.606979047268098</v>
      </c>
      <c r="AH183">
        <v>51.8742552629854</v>
      </c>
      <c r="AI183">
        <v>54.952583083685099</v>
      </c>
      <c r="AJ183">
        <v>58.208267710258099</v>
      </c>
      <c r="AK183">
        <v>60.8678447226646</v>
      </c>
      <c r="AL183">
        <v>63.739841193634298</v>
      </c>
      <c r="AM183">
        <v>66.718915921560594</v>
      </c>
      <c r="AN183">
        <v>69.093335943493003</v>
      </c>
      <c r="AO183">
        <v>70.455220112638401</v>
      </c>
      <c r="AP183">
        <v>71.747600808559</v>
      </c>
      <c r="AQ183">
        <v>73.405219315417696</v>
      </c>
      <c r="AR183">
        <v>75.925599820005303</v>
      </c>
      <c r="AS183">
        <v>78.651203537534002</v>
      </c>
      <c r="AT183">
        <v>81.062464900143695</v>
      </c>
      <c r="AU183">
        <v>83.526142638729695</v>
      </c>
      <c r="AV183">
        <v>86.064670544112005</v>
      </c>
      <c r="AW183">
        <v>88.963719371223206</v>
      </c>
      <c r="AX183">
        <v>92.091127642122302</v>
      </c>
      <c r="AY183">
        <v>94.657735432563101</v>
      </c>
      <c r="AZ183">
        <v>98.515663615378202</v>
      </c>
      <c r="BA183">
        <v>98.231941622184706</v>
      </c>
      <c r="BB183">
        <v>100</v>
      </c>
      <c r="BC183">
        <v>103.19614641224101</v>
      </c>
      <c r="BD183">
        <v>105.720324344817</v>
      </c>
      <c r="BE183">
        <v>107.209444053708</v>
      </c>
      <c r="BF183">
        <v>107.04769682936499</v>
      </c>
      <c r="BG183">
        <v>106.511964511277</v>
      </c>
      <c r="BH183">
        <v>106.296094858635</v>
      </c>
      <c r="BI183">
        <v>108.37533505414901</v>
      </c>
      <c r="BJ183">
        <v>110.190695194176</v>
      </c>
      <c r="BK183">
        <v>110.96151904206</v>
      </c>
    </row>
    <row r="184" spans="2:63" x14ac:dyDescent="0.35">
      <c r="B184" t="s">
        <v>570</v>
      </c>
      <c r="C184" s="54" t="s">
        <v>571</v>
      </c>
      <c r="D184">
        <v>1.4876690344772701</v>
      </c>
      <c r="E184">
        <v>1.50454580122017</v>
      </c>
      <c r="F184">
        <v>1.52716785026373</v>
      </c>
      <c r="G184">
        <v>1.5618789307988601</v>
      </c>
      <c r="H184">
        <v>1.61179107074419</v>
      </c>
      <c r="I184">
        <v>1.6153818721815001</v>
      </c>
      <c r="J184">
        <v>1.6128683111734701</v>
      </c>
      <c r="K184">
        <v>1.6481778586156099</v>
      </c>
      <c r="L184">
        <v>1.74477041721725</v>
      </c>
      <c r="M184">
        <v>1.87487712254117</v>
      </c>
      <c r="N184">
        <v>1.9848753398307499</v>
      </c>
      <c r="O184">
        <v>2.0377798143039798</v>
      </c>
      <c r="P184">
        <v>2.1671683593457001</v>
      </c>
      <c r="Q184">
        <v>2.37579392271312</v>
      </c>
      <c r="R184">
        <v>2.6680851595128798</v>
      </c>
      <c r="S184">
        <v>2.8448722834955</v>
      </c>
      <c r="T184">
        <v>2.8826953919432801</v>
      </c>
      <c r="U184">
        <v>2.9180049393842298</v>
      </c>
      <c r="V184">
        <v>3.2722973476316501</v>
      </c>
      <c r="W184">
        <v>3.62347772796402</v>
      </c>
      <c r="X184">
        <v>4.5708508398747902</v>
      </c>
      <c r="Y184">
        <v>5.3921868214212303</v>
      </c>
      <c r="Z184">
        <v>5.97593144135499</v>
      </c>
      <c r="AA184">
        <v>6.8104336948282302</v>
      </c>
      <c r="AB184">
        <v>7.9435709343077097</v>
      </c>
      <c r="AC184">
        <v>8.0612295279917898</v>
      </c>
      <c r="AD184">
        <v>8.7042223716124401</v>
      </c>
      <c r="AE184">
        <v>9.3759416267088191</v>
      </c>
      <c r="AF184">
        <v>10.687781084264699</v>
      </c>
      <c r="AG184">
        <v>11.924094018306301</v>
      </c>
      <c r="AH184">
        <v>14.4872080825492</v>
      </c>
      <c r="AI184">
        <v>16.252565761335099</v>
      </c>
      <c r="AJ184">
        <v>18.102666353984901</v>
      </c>
      <c r="AK184">
        <v>20.229138963741999</v>
      </c>
      <c r="AL184">
        <v>21.938240753380899</v>
      </c>
      <c r="AM184">
        <v>23.6219675462129</v>
      </c>
      <c r="AN184">
        <v>27.386324383816302</v>
      </c>
      <c r="AO184">
        <v>30.008207898210799</v>
      </c>
      <c r="AP184">
        <v>32.818249407794703</v>
      </c>
      <c r="AQ184">
        <v>34.357985063086602</v>
      </c>
      <c r="AR184">
        <v>36.480029017740797</v>
      </c>
      <c r="AS184">
        <v>41.645037801723802</v>
      </c>
      <c r="AT184">
        <v>45.622568551180102</v>
      </c>
      <c r="AU184">
        <v>48.503468542413103</v>
      </c>
      <c r="AV184">
        <v>52.178055344143601</v>
      </c>
      <c r="AW184">
        <v>58.251417197779197</v>
      </c>
      <c r="AX184">
        <v>64.088316153920999</v>
      </c>
      <c r="AY184">
        <v>74.241258652680997</v>
      </c>
      <c r="AZ184">
        <v>90.993424142790303</v>
      </c>
      <c r="BA184">
        <v>94.1463128229218</v>
      </c>
      <c r="BB184">
        <v>100</v>
      </c>
      <c r="BC184">
        <v>106.716768435885</v>
      </c>
      <c r="BD184">
        <v>114.76632221700299</v>
      </c>
      <c r="BE184">
        <v>122.694896603917</v>
      </c>
      <c r="BF184">
        <v>126.595370167296</v>
      </c>
      <c r="BG184">
        <v>131.36594937173601</v>
      </c>
      <c r="BH184">
        <v>136.566580789574</v>
      </c>
      <c r="BI184">
        <v>147.08785819643001</v>
      </c>
      <c r="BJ184">
        <v>150.228239475663</v>
      </c>
      <c r="BK184">
        <v>155.528883036152</v>
      </c>
    </row>
    <row r="185" spans="2:63" x14ac:dyDescent="0.35">
      <c r="B185" t="s">
        <v>572</v>
      </c>
      <c r="C185" s="54" t="s">
        <v>573</v>
      </c>
      <c r="D185" t="s">
        <v>211</v>
      </c>
      <c r="E185" t="s">
        <v>211</v>
      </c>
      <c r="F185" t="s">
        <v>211</v>
      </c>
      <c r="G185" t="s">
        <v>211</v>
      </c>
      <c r="H185" t="s">
        <v>211</v>
      </c>
      <c r="I185" t="s">
        <v>211</v>
      </c>
      <c r="J185" t="s">
        <v>211</v>
      </c>
      <c r="K185" t="s">
        <v>211</v>
      </c>
      <c r="L185" t="s">
        <v>211</v>
      </c>
      <c r="M185" t="s">
        <v>211</v>
      </c>
      <c r="N185" t="s">
        <v>211</v>
      </c>
      <c r="O185" t="s">
        <v>211</v>
      </c>
      <c r="P185" t="s">
        <v>211</v>
      </c>
      <c r="Q185" t="s">
        <v>211</v>
      </c>
      <c r="R185" t="s">
        <v>211</v>
      </c>
      <c r="S185" t="s">
        <v>211</v>
      </c>
      <c r="T185" t="s">
        <v>211</v>
      </c>
      <c r="U185" t="s">
        <v>211</v>
      </c>
      <c r="V185" t="s">
        <v>211</v>
      </c>
      <c r="W185">
        <v>31.6546093069745</v>
      </c>
      <c r="X185">
        <v>37.269078089522999</v>
      </c>
      <c r="Y185">
        <v>41.173522070239102</v>
      </c>
      <c r="Z185">
        <v>43.613968532893303</v>
      </c>
      <c r="AA185">
        <v>44.613398048236597</v>
      </c>
      <c r="AB185">
        <v>45.8246092911264</v>
      </c>
      <c r="AC185">
        <v>47.025006148098498</v>
      </c>
      <c r="AD185">
        <v>47.021862275453699</v>
      </c>
      <c r="AE185">
        <v>47.474688756797804</v>
      </c>
      <c r="AF185">
        <v>47.585079292969901</v>
      </c>
      <c r="AG185">
        <v>50.0452112165231</v>
      </c>
      <c r="AH185">
        <v>52.052516669997203</v>
      </c>
      <c r="AI185">
        <v>54.303131864620603</v>
      </c>
      <c r="AJ185">
        <v>55.855357959055702</v>
      </c>
      <c r="AK185">
        <v>56.8578842548308</v>
      </c>
      <c r="AL185">
        <v>57.6779282278465</v>
      </c>
      <c r="AM185">
        <v>59.383349354416502</v>
      </c>
      <c r="AN185">
        <v>60.622426794304197</v>
      </c>
      <c r="AO185">
        <v>66.020965076508901</v>
      </c>
      <c r="AP185">
        <v>68.296284323543404</v>
      </c>
      <c r="AQ185">
        <v>70.593113159374795</v>
      </c>
      <c r="AR185">
        <v>72.1100570323037</v>
      </c>
      <c r="AS185">
        <v>73.771074326359297</v>
      </c>
      <c r="AT185">
        <v>75.276809104367501</v>
      </c>
      <c r="AU185">
        <v>76.959574479328893</v>
      </c>
      <c r="AV185">
        <v>78.740845867804893</v>
      </c>
      <c r="AW185">
        <v>81.400569151691997</v>
      </c>
      <c r="AX185">
        <v>88.309430865746293</v>
      </c>
      <c r="AY185">
        <v>92.266475866165294</v>
      </c>
      <c r="AZ185">
        <v>97.1568728885089</v>
      </c>
      <c r="BA185">
        <v>99.156300211572201</v>
      </c>
      <c r="BB185">
        <v>100</v>
      </c>
      <c r="BC185">
        <v>105.835165195709</v>
      </c>
      <c r="BD185">
        <v>106.69887463499499</v>
      </c>
      <c r="BE185">
        <v>107.880015748548</v>
      </c>
      <c r="BF185">
        <v>108.147412972867</v>
      </c>
      <c r="BG185">
        <v>105.65799402867501</v>
      </c>
      <c r="BH185">
        <v>104.932084385971</v>
      </c>
      <c r="BI185">
        <v>105.66127497621299</v>
      </c>
      <c r="BJ185">
        <v>104.565438498638</v>
      </c>
      <c r="BK185" t="s">
        <v>211</v>
      </c>
    </row>
    <row r="186" spans="2:63" x14ac:dyDescent="0.35">
      <c r="B186" t="s">
        <v>574</v>
      </c>
      <c r="C186" s="54" t="s">
        <v>575</v>
      </c>
      <c r="D186" t="s">
        <v>211</v>
      </c>
      <c r="E186" t="s">
        <v>211</v>
      </c>
      <c r="F186" t="s">
        <v>211</v>
      </c>
      <c r="G186" t="s">
        <v>211</v>
      </c>
      <c r="H186" t="s">
        <v>211</v>
      </c>
      <c r="I186">
        <v>8.2009285123206208</v>
      </c>
      <c r="J186">
        <v>8.4042302187383608</v>
      </c>
      <c r="K186">
        <v>8.6737689327526404</v>
      </c>
      <c r="L186">
        <v>9.0180702097418308</v>
      </c>
      <c r="M186">
        <v>9.2213719161792298</v>
      </c>
      <c r="N186">
        <v>10.4569216416805</v>
      </c>
      <c r="O186">
        <v>11.3343980390728</v>
      </c>
      <c r="P186">
        <v>12.227613923447</v>
      </c>
      <c r="Q186">
        <v>13.871078685689501</v>
      </c>
      <c r="R186">
        <v>18.617845624718299</v>
      </c>
      <c r="S186">
        <v>21.921170448161099</v>
      </c>
      <c r="T186">
        <v>24.040754690590401</v>
      </c>
      <c r="U186">
        <v>26.1721435482578</v>
      </c>
      <c r="V186">
        <v>29.019023250154</v>
      </c>
      <c r="W186">
        <v>31.743921928202202</v>
      </c>
      <c r="X186">
        <v>37.926917051312003</v>
      </c>
      <c r="Y186">
        <v>43.663304232329999</v>
      </c>
      <c r="Z186">
        <v>45.6779585617859</v>
      </c>
      <c r="AA186">
        <v>46.350821628821798</v>
      </c>
      <c r="AB186">
        <v>46.909573415471201</v>
      </c>
      <c r="AC186">
        <v>47.577189986962402</v>
      </c>
      <c r="AD186">
        <v>48.619253317830697</v>
      </c>
      <c r="AE186">
        <v>52.0331772152282</v>
      </c>
      <c r="AF186">
        <v>52.464778072416202</v>
      </c>
      <c r="AG186">
        <v>54.7588727187307</v>
      </c>
      <c r="AH186">
        <v>57.095738621163399</v>
      </c>
      <c r="AI186">
        <v>60.606869918828302</v>
      </c>
      <c r="AJ186">
        <v>63.721395023401499</v>
      </c>
      <c r="AK186">
        <v>64.261868168888995</v>
      </c>
      <c r="AL186">
        <v>66.071428815247202</v>
      </c>
      <c r="AM186">
        <v>69.791025096108697</v>
      </c>
      <c r="AN186">
        <v>70.4364822338853</v>
      </c>
      <c r="AO186">
        <v>70.432593937874699</v>
      </c>
      <c r="AP186">
        <v>72.687805742743606</v>
      </c>
      <c r="AQ186">
        <v>75.234639511093107</v>
      </c>
      <c r="AR186">
        <v>78.026436046777704</v>
      </c>
      <c r="AS186">
        <v>82.167471298176395</v>
      </c>
      <c r="AT186">
        <v>81.957503313598494</v>
      </c>
      <c r="AU186">
        <v>82.805151843931696</v>
      </c>
      <c r="AV186">
        <v>84.014411903260296</v>
      </c>
      <c r="AW186">
        <v>87.289523633075504</v>
      </c>
      <c r="AX186">
        <v>89.380649639527306</v>
      </c>
      <c r="AY186">
        <v>91.9039580999858</v>
      </c>
      <c r="AZ186">
        <v>97.004212087270702</v>
      </c>
      <c r="BA186">
        <v>96.851977472432097</v>
      </c>
      <c r="BB186">
        <v>100</v>
      </c>
      <c r="BC186">
        <v>102.769407941441</v>
      </c>
      <c r="BD186">
        <v>107.062739592043</v>
      </c>
      <c r="BE186">
        <v>108.638722806796</v>
      </c>
      <c r="BF186">
        <v>112.46115256590301</v>
      </c>
      <c r="BG186">
        <v>111.35418709082001</v>
      </c>
      <c r="BH186">
        <v>107.910013677452</v>
      </c>
      <c r="BI186">
        <v>108.037798261528</v>
      </c>
      <c r="BJ186">
        <v>110.132070405894</v>
      </c>
      <c r="BK186" t="s">
        <v>211</v>
      </c>
    </row>
    <row r="187" spans="2:63" x14ac:dyDescent="0.35">
      <c r="B187" t="s">
        <v>576</v>
      </c>
      <c r="C187" s="54" t="s">
        <v>577</v>
      </c>
      <c r="D187" t="s">
        <v>211</v>
      </c>
      <c r="E187" t="s">
        <v>211</v>
      </c>
      <c r="F187" t="s">
        <v>211</v>
      </c>
      <c r="G187" t="s">
        <v>211</v>
      </c>
      <c r="H187" t="s">
        <v>211</v>
      </c>
      <c r="I187" t="s">
        <v>211</v>
      </c>
      <c r="J187" t="s">
        <v>211</v>
      </c>
      <c r="K187" t="s">
        <v>211</v>
      </c>
      <c r="L187" t="s">
        <v>211</v>
      </c>
      <c r="M187" t="s">
        <v>211</v>
      </c>
      <c r="N187" t="s">
        <v>211</v>
      </c>
      <c r="O187" t="s">
        <v>211</v>
      </c>
      <c r="P187" t="s">
        <v>211</v>
      </c>
      <c r="Q187" t="s">
        <v>211</v>
      </c>
      <c r="R187" t="s">
        <v>211</v>
      </c>
      <c r="S187" t="s">
        <v>211</v>
      </c>
      <c r="T187" t="s">
        <v>211</v>
      </c>
      <c r="U187" t="s">
        <v>211</v>
      </c>
      <c r="V187" t="s">
        <v>211</v>
      </c>
      <c r="W187" t="s">
        <v>211</v>
      </c>
      <c r="X187" t="s">
        <v>211</v>
      </c>
      <c r="Y187" t="s">
        <v>211</v>
      </c>
      <c r="Z187" t="s">
        <v>211</v>
      </c>
      <c r="AA187" t="s">
        <v>211</v>
      </c>
      <c r="AB187" t="s">
        <v>211</v>
      </c>
      <c r="AC187" t="s">
        <v>211</v>
      </c>
      <c r="AD187" t="s">
        <v>211</v>
      </c>
      <c r="AE187" t="s">
        <v>211</v>
      </c>
      <c r="AF187" t="s">
        <v>211</v>
      </c>
      <c r="AG187" t="s">
        <v>211</v>
      </c>
      <c r="AH187" t="s">
        <v>211</v>
      </c>
      <c r="AI187" t="s">
        <v>211</v>
      </c>
      <c r="AJ187" t="s">
        <v>211</v>
      </c>
      <c r="AK187" t="s">
        <v>211</v>
      </c>
      <c r="AL187" t="s">
        <v>211</v>
      </c>
      <c r="AM187" t="s">
        <v>211</v>
      </c>
      <c r="AN187" t="s">
        <v>211</v>
      </c>
      <c r="AO187" t="s">
        <v>211</v>
      </c>
      <c r="AP187" t="s">
        <v>211</v>
      </c>
      <c r="AQ187" t="s">
        <v>211</v>
      </c>
      <c r="AR187" t="s">
        <v>211</v>
      </c>
      <c r="AS187" t="s">
        <v>211</v>
      </c>
      <c r="AT187" t="s">
        <v>211</v>
      </c>
      <c r="AU187" t="s">
        <v>211</v>
      </c>
      <c r="AV187" t="s">
        <v>211</v>
      </c>
      <c r="AW187" t="s">
        <v>211</v>
      </c>
      <c r="AX187" t="s">
        <v>211</v>
      </c>
      <c r="AY187" t="s">
        <v>211</v>
      </c>
      <c r="AZ187" t="s">
        <v>211</v>
      </c>
      <c r="BA187" t="s">
        <v>211</v>
      </c>
      <c r="BB187" t="s">
        <v>211</v>
      </c>
      <c r="BC187" t="s">
        <v>211</v>
      </c>
      <c r="BD187" t="s">
        <v>211</v>
      </c>
      <c r="BE187" t="s">
        <v>211</v>
      </c>
      <c r="BF187" t="s">
        <v>211</v>
      </c>
      <c r="BG187" t="s">
        <v>211</v>
      </c>
      <c r="BH187" t="s">
        <v>211</v>
      </c>
      <c r="BI187" t="s">
        <v>211</v>
      </c>
      <c r="BJ187" t="s">
        <v>211</v>
      </c>
      <c r="BK187" t="s">
        <v>211</v>
      </c>
    </row>
    <row r="188" spans="2:63" x14ac:dyDescent="0.35">
      <c r="B188" t="s">
        <v>578</v>
      </c>
      <c r="C188" s="54" t="s">
        <v>579</v>
      </c>
      <c r="D188" t="s">
        <v>211</v>
      </c>
      <c r="E188" t="s">
        <v>211</v>
      </c>
      <c r="F188" t="s">
        <v>211</v>
      </c>
      <c r="G188" t="s">
        <v>211</v>
      </c>
      <c r="H188" t="s">
        <v>211</v>
      </c>
      <c r="I188" t="s">
        <v>211</v>
      </c>
      <c r="J188" t="s">
        <v>211</v>
      </c>
      <c r="K188" t="s">
        <v>211</v>
      </c>
      <c r="L188" t="s">
        <v>211</v>
      </c>
      <c r="M188" t="s">
        <v>211</v>
      </c>
      <c r="N188" t="s">
        <v>211</v>
      </c>
      <c r="O188" t="s">
        <v>211</v>
      </c>
      <c r="P188" t="s">
        <v>211</v>
      </c>
      <c r="Q188" t="s">
        <v>211</v>
      </c>
      <c r="R188">
        <v>19.623981849996301</v>
      </c>
      <c r="S188">
        <v>20.957962598133999</v>
      </c>
      <c r="T188">
        <v>23.323903352837799</v>
      </c>
      <c r="U188">
        <v>25.6998891432962</v>
      </c>
      <c r="V188">
        <v>27.866268521030602</v>
      </c>
      <c r="W188">
        <v>32.215769002723597</v>
      </c>
      <c r="X188">
        <v>37.759289401128598</v>
      </c>
      <c r="Y188">
        <v>42.568182851320799</v>
      </c>
      <c r="Z188">
        <v>45.645120347323498</v>
      </c>
      <c r="AA188">
        <v>48.136608114338202</v>
      </c>
      <c r="AB188">
        <v>49.437237910187598</v>
      </c>
      <c r="AC188">
        <v>50.495039125230399</v>
      </c>
      <c r="AD188">
        <v>51.013960475924499</v>
      </c>
      <c r="AE188">
        <v>52.7004548656802</v>
      </c>
      <c r="AF188">
        <v>52.820205946609597</v>
      </c>
      <c r="AG188">
        <v>54.317094458227103</v>
      </c>
      <c r="AH188">
        <v>58.448506750291401</v>
      </c>
      <c r="AI188">
        <v>61.658501002982497</v>
      </c>
      <c r="AJ188">
        <v>63.794061946223401</v>
      </c>
      <c r="AK188">
        <v>66.531704713026002</v>
      </c>
      <c r="AL188">
        <v>67.202976050013703</v>
      </c>
      <c r="AM188">
        <v>68.371214372858006</v>
      </c>
      <c r="AN188">
        <v>71.384949909581195</v>
      </c>
      <c r="AO188">
        <v>71.701624990261493</v>
      </c>
      <c r="AP188">
        <v>73.237765245072396</v>
      </c>
      <c r="AQ188">
        <v>73.980066940174197</v>
      </c>
      <c r="AR188">
        <v>74.1041164482331</v>
      </c>
      <c r="AS188">
        <v>74.771689669633403</v>
      </c>
      <c r="AT188">
        <v>76.159081355192697</v>
      </c>
      <c r="AU188">
        <v>76.315955132392901</v>
      </c>
      <c r="AV188">
        <v>78.574937524077001</v>
      </c>
      <c r="AW188">
        <v>81.508477157722297</v>
      </c>
      <c r="AX188">
        <v>83.742359745054202</v>
      </c>
      <c r="AY188">
        <v>89.802080010746707</v>
      </c>
      <c r="AZ188">
        <v>98.841774548135703</v>
      </c>
      <c r="BA188">
        <v>99.258431300379698</v>
      </c>
      <c r="BB188">
        <v>100</v>
      </c>
      <c r="BC188">
        <v>103.186031115525</v>
      </c>
      <c r="BD188">
        <v>105.86726249586199</v>
      </c>
      <c r="BE188">
        <v>106.719629261834</v>
      </c>
      <c r="BF188">
        <v>106.926514399206</v>
      </c>
      <c r="BG188">
        <v>105.07282356835501</v>
      </c>
      <c r="BH188">
        <v>104.915590863952</v>
      </c>
      <c r="BI188">
        <v>107.174776564052</v>
      </c>
      <c r="BJ188">
        <v>109.66567361800701</v>
      </c>
      <c r="BK188" t="s">
        <v>211</v>
      </c>
    </row>
    <row r="189" spans="2:63" x14ac:dyDescent="0.35">
      <c r="B189" t="s">
        <v>580</v>
      </c>
      <c r="C189" s="54" t="s">
        <v>581</v>
      </c>
      <c r="D189">
        <v>1.27555749941633E-3</v>
      </c>
      <c r="E189">
        <v>1.3873028603560301E-3</v>
      </c>
      <c r="F189">
        <v>1.41037192237615E-3</v>
      </c>
      <c r="G189">
        <v>1.4764934377261101E-3</v>
      </c>
      <c r="H189">
        <v>1.5348273079328399E-3</v>
      </c>
      <c r="I189">
        <v>1.49728498088643E-3</v>
      </c>
      <c r="J189">
        <v>1.5229254351723099E-3</v>
      </c>
      <c r="K189">
        <v>1.69065367910413E-3</v>
      </c>
      <c r="L189">
        <v>1.5210152580607699E-3</v>
      </c>
      <c r="M189">
        <v>1.7127676525692101E-3</v>
      </c>
      <c r="N189">
        <v>1.7817544335820799E-3</v>
      </c>
      <c r="O189">
        <v>1.80498261394193E-3</v>
      </c>
      <c r="P189">
        <v>2.04964350767226E-3</v>
      </c>
      <c r="Q189">
        <v>2.3630153061782299E-3</v>
      </c>
      <c r="R189">
        <v>2.9811352673665401E-3</v>
      </c>
      <c r="S189">
        <v>3.6955061316111901E-3</v>
      </c>
      <c r="T189">
        <v>3.7574015822692602E-3</v>
      </c>
      <c r="U189">
        <v>4.39902790562232E-3</v>
      </c>
      <c r="V189">
        <v>5.2449787616017903E-3</v>
      </c>
      <c r="W189">
        <v>6.8781841136067098E-3</v>
      </c>
      <c r="X189">
        <v>8.6219667314090497E-3</v>
      </c>
      <c r="Y189">
        <v>1.0740877507459799E-2</v>
      </c>
      <c r="Z189">
        <v>1.3502666424968199E-2</v>
      </c>
      <c r="AA189">
        <v>1.76328316202158E-2</v>
      </c>
      <c r="AB189">
        <v>2.3653798514914001E-2</v>
      </c>
      <c r="AC189">
        <v>3.43943978405871E-2</v>
      </c>
      <c r="AD189">
        <v>4.2805028520133702E-2</v>
      </c>
      <c r="AE189">
        <v>5.1604560000000001E-2</v>
      </c>
      <c r="AF189">
        <v>8.49930009053316E-2</v>
      </c>
      <c r="AG189">
        <v>0.14170060472868801</v>
      </c>
      <c r="AH189">
        <v>0.23403002361961001</v>
      </c>
      <c r="AI189">
        <v>0.52323994319922196</v>
      </c>
      <c r="AJ189">
        <v>1.1386981474411</v>
      </c>
      <c r="AK189">
        <v>2.2931151547075701</v>
      </c>
      <c r="AL189">
        <v>4.9393274897356498</v>
      </c>
      <c r="AM189">
        <v>8.3166021912027901</v>
      </c>
      <c r="AN189">
        <v>19.363027370738699</v>
      </c>
      <c r="AO189">
        <v>28.3959421369761</v>
      </c>
      <c r="AP189">
        <v>33.253084074025402</v>
      </c>
      <c r="AQ189">
        <v>38.571830352510702</v>
      </c>
      <c r="AR189">
        <v>41.670326870927902</v>
      </c>
      <c r="AS189">
        <v>43.700282945367597</v>
      </c>
      <c r="AT189">
        <v>47.342184580740003</v>
      </c>
      <c r="AU189">
        <v>50.992594066806703</v>
      </c>
      <c r="AV189">
        <v>55.285153891705299</v>
      </c>
      <c r="AW189">
        <v>59.993643583207501</v>
      </c>
      <c r="AX189">
        <v>64.311228174972399</v>
      </c>
      <c r="AY189">
        <v>69.4407068402747</v>
      </c>
      <c r="AZ189">
        <v>79.375250227557203</v>
      </c>
      <c r="BA189">
        <v>88.303812052167601</v>
      </c>
      <c r="BB189">
        <v>100</v>
      </c>
      <c r="BC189">
        <v>118.096617122135</v>
      </c>
      <c r="BD189">
        <v>160.090661009417</v>
      </c>
      <c r="BE189">
        <v>218.55952439824301</v>
      </c>
      <c r="BF189">
        <v>299.22250734346801</v>
      </c>
      <c r="BG189">
        <v>349.81940469490797</v>
      </c>
      <c r="BH189">
        <v>411.91364179751503</v>
      </c>
      <c r="BI189">
        <v>545.17440303373905</v>
      </c>
      <c r="BJ189">
        <v>890.22895212013498</v>
      </c>
      <c r="BK189">
        <v>1344.19276243483</v>
      </c>
    </row>
    <row r="190" spans="2:63" x14ac:dyDescent="0.35">
      <c r="B190" t="s">
        <v>582</v>
      </c>
      <c r="C190" s="54" t="s">
        <v>583</v>
      </c>
      <c r="D190">
        <v>8.1536844364352504E-3</v>
      </c>
      <c r="E190">
        <v>8.2930636575709003E-3</v>
      </c>
      <c r="F190">
        <v>8.4672876839904602E-3</v>
      </c>
      <c r="G190">
        <v>8.6415117104100096E-3</v>
      </c>
      <c r="H190">
        <v>9.0073821658910799E-3</v>
      </c>
      <c r="I190">
        <v>9.1816061923106294E-3</v>
      </c>
      <c r="J190">
        <v>9.6171662583595299E-3</v>
      </c>
      <c r="K190">
        <v>1.06450880142349E-2</v>
      </c>
      <c r="L190">
        <v>1.0662510416876899E-2</v>
      </c>
      <c r="M190">
        <v>1.1864656199171901E-2</v>
      </c>
      <c r="N190">
        <v>1.2171718554523E-2</v>
      </c>
      <c r="O190">
        <v>1.21979548950224E-2</v>
      </c>
      <c r="P190">
        <v>1.25924717187017E-2</v>
      </c>
      <c r="Q190">
        <v>1.42220399779674E-2</v>
      </c>
      <c r="R190">
        <v>1.6622179274637099E-2</v>
      </c>
      <c r="S190">
        <v>1.8026309348983399E-2</v>
      </c>
      <c r="T190">
        <v>1.9841475424335099E-2</v>
      </c>
      <c r="U190">
        <v>2.1772275741113799E-2</v>
      </c>
      <c r="V190">
        <v>2.3693358894748499E-2</v>
      </c>
      <c r="W190">
        <v>2.72100002366727E-2</v>
      </c>
      <c r="X190">
        <v>3.1049251395027701E-2</v>
      </c>
      <c r="Y190">
        <v>3.3779713201123003E-2</v>
      </c>
      <c r="Z190">
        <v>3.6237663163557199E-2</v>
      </c>
      <c r="AA190">
        <v>3.7836399313036201E-2</v>
      </c>
      <c r="AB190">
        <v>3.9232087422140099E-2</v>
      </c>
      <c r="AC190">
        <v>4.34950275961185E-2</v>
      </c>
      <c r="AD190">
        <v>5.1623361254498602E-2</v>
      </c>
      <c r="AE190">
        <v>7.9186598398456501E-2</v>
      </c>
      <c r="AF190">
        <v>8.4977742244730994E-2</v>
      </c>
      <c r="AG190">
        <v>8.5631770669517798E-2</v>
      </c>
      <c r="AH190">
        <v>0.104248069950216</v>
      </c>
      <c r="AI190">
        <v>0.13131864842779001</v>
      </c>
      <c r="AJ190">
        <v>0.18866048370358701</v>
      </c>
      <c r="AK190">
        <v>0.45941008410909501</v>
      </c>
      <c r="AL190">
        <v>2.1522354894761202</v>
      </c>
      <c r="AM190">
        <v>7.2220159060796796</v>
      </c>
      <c r="AN190">
        <v>7.1713254971370199</v>
      </c>
      <c r="AO190">
        <v>7.6837247077406099</v>
      </c>
      <c r="AP190">
        <v>9.1417398393035807</v>
      </c>
      <c r="AQ190">
        <v>18.171318887354499</v>
      </c>
      <c r="AR190">
        <v>28.965388773927501</v>
      </c>
      <c r="AS190">
        <v>40.142057073899601</v>
      </c>
      <c r="AT190">
        <v>46.3750744098841</v>
      </c>
      <c r="AU190">
        <v>57.042376698283299</v>
      </c>
      <c r="AV190">
        <v>62.738813891405698</v>
      </c>
      <c r="AW190">
        <v>68.948704761827599</v>
      </c>
      <c r="AX190">
        <v>76.727017975808195</v>
      </c>
      <c r="AY190">
        <v>81.657710483795896</v>
      </c>
      <c r="AZ190">
        <v>93.634563441765906</v>
      </c>
      <c r="BA190">
        <v>93.509433351016199</v>
      </c>
      <c r="BB190">
        <v>100</v>
      </c>
      <c r="BC190">
        <v>117.711779641456</v>
      </c>
      <c r="BD190">
        <v>123.605447410941</v>
      </c>
      <c r="BE190">
        <v>125.982919135185</v>
      </c>
      <c r="BF190">
        <v>130.245441255674</v>
      </c>
      <c r="BG190">
        <v>139.224436408402</v>
      </c>
      <c r="BH190">
        <v>216.37202126886999</v>
      </c>
      <c r="BI190">
        <v>263.96725149282901</v>
      </c>
      <c r="BJ190" t="s">
        <v>211</v>
      </c>
      <c r="BK190">
        <v>294.66477270235401</v>
      </c>
    </row>
    <row r="191" spans="2:63" x14ac:dyDescent="0.35">
      <c r="B191" t="s">
        <v>584</v>
      </c>
      <c r="C191" s="54" t="s">
        <v>585</v>
      </c>
      <c r="D191">
        <v>9.2109133888204706</v>
      </c>
      <c r="E191">
        <v>9.4096824229199907</v>
      </c>
      <c r="F191">
        <v>9.8581664448834196</v>
      </c>
      <c r="G191">
        <v>10.141267387944399</v>
      </c>
      <c r="H191">
        <v>10.484819281091699</v>
      </c>
      <c r="I191">
        <v>11.0103992924977</v>
      </c>
      <c r="J191">
        <v>11.715594255125101</v>
      </c>
      <c r="K191">
        <v>12.2181134924112</v>
      </c>
      <c r="L191">
        <v>12.4555268109773</v>
      </c>
      <c r="M191">
        <v>12.7908289183314</v>
      </c>
      <c r="N191">
        <v>13.68827937526</v>
      </c>
      <c r="O191">
        <v>14.7006017075933</v>
      </c>
      <c r="P191">
        <v>15.5837241402111</v>
      </c>
      <c r="Q191">
        <v>16.6306383224921</v>
      </c>
      <c r="R191">
        <v>18.279021508842401</v>
      </c>
      <c r="S191">
        <v>20.066686778687899</v>
      </c>
      <c r="T191">
        <v>22.123366587045101</v>
      </c>
      <c r="U191">
        <v>24.654679075508199</v>
      </c>
      <c r="V191">
        <v>27.118979686858601</v>
      </c>
      <c r="W191">
        <v>29.0742001338965</v>
      </c>
      <c r="X191">
        <v>33.059203729264603</v>
      </c>
      <c r="Y191">
        <v>37.0606694272482</v>
      </c>
      <c r="Z191">
        <v>40.243878920122199</v>
      </c>
      <c r="AA191">
        <v>43.814726958649103</v>
      </c>
      <c r="AB191">
        <v>47.339289797695102</v>
      </c>
      <c r="AC191">
        <v>50.829414244270097</v>
      </c>
      <c r="AD191">
        <v>52.982502541553401</v>
      </c>
      <c r="AE191">
        <v>55.201712552380798</v>
      </c>
      <c r="AF191">
        <v>58.417156380607601</v>
      </c>
      <c r="AG191">
        <v>62.181134924111497</v>
      </c>
      <c r="AH191">
        <v>68.627175473252393</v>
      </c>
      <c r="AI191">
        <v>75.108756443423204</v>
      </c>
      <c r="AJ191">
        <v>76.892114159138401</v>
      </c>
      <c r="AK191">
        <v>80.527706375510704</v>
      </c>
      <c r="AL191">
        <v>82.265605413164295</v>
      </c>
      <c r="AM191">
        <v>84.285348254799999</v>
      </c>
      <c r="AN191">
        <v>84.734700399760897</v>
      </c>
      <c r="AO191">
        <v>85.292602357790102</v>
      </c>
      <c r="AP191">
        <v>85.064757953202303</v>
      </c>
      <c r="AQ191">
        <v>85.457906641650595</v>
      </c>
      <c r="AR191">
        <v>86.226296054462296</v>
      </c>
      <c r="AS191">
        <v>88.300864816911698</v>
      </c>
      <c r="AT191">
        <v>90.206823209823497</v>
      </c>
      <c r="AU191">
        <v>91.943895726057704</v>
      </c>
      <c r="AV191">
        <v>92.287453129347895</v>
      </c>
      <c r="AW191">
        <v>92.705672967515</v>
      </c>
      <c r="AX191">
        <v>93.966669146230899</v>
      </c>
      <c r="AY191">
        <v>96.045370515776895</v>
      </c>
      <c r="AZ191">
        <v>99.346497064471393</v>
      </c>
      <c r="BA191">
        <v>98.855267834265902</v>
      </c>
      <c r="BB191">
        <v>100</v>
      </c>
      <c r="BC191">
        <v>102.96115073822099</v>
      </c>
      <c r="BD191">
        <v>103.87583444225</v>
      </c>
      <c r="BE191">
        <v>103.829824749908</v>
      </c>
      <c r="BF191">
        <v>103.64330641628599</v>
      </c>
      <c r="BG191">
        <v>103.594817159687</v>
      </c>
      <c r="BH191">
        <v>104.614469083966</v>
      </c>
      <c r="BI191">
        <v>106.491774734342</v>
      </c>
      <c r="BJ191">
        <v>108.57212914672699</v>
      </c>
      <c r="BK191">
        <v>110.509219846432</v>
      </c>
    </row>
    <row r="192" spans="2:63" x14ac:dyDescent="0.35">
      <c r="B192" t="s">
        <v>586</v>
      </c>
      <c r="C192" s="54" t="s">
        <v>587</v>
      </c>
      <c r="D192">
        <v>24.041188675825801</v>
      </c>
      <c r="E192">
        <v>24.484842339959901</v>
      </c>
      <c r="F192">
        <v>25.541607857508001</v>
      </c>
      <c r="G192">
        <v>26.420293320664499</v>
      </c>
      <c r="H192">
        <v>27.2341847032144</v>
      </c>
      <c r="I192">
        <v>28.164090744886401</v>
      </c>
      <c r="J192">
        <v>29.509203336899201</v>
      </c>
      <c r="K192">
        <v>30.691103794685802</v>
      </c>
      <c r="L192">
        <v>31.4264096899877</v>
      </c>
      <c r="M192">
        <v>32.2086211658658</v>
      </c>
      <c r="N192">
        <v>33.373281145735596</v>
      </c>
      <c r="O192">
        <v>35.566982354528598</v>
      </c>
      <c r="P192">
        <v>37.935743850924702</v>
      </c>
      <c r="Q192">
        <v>41.256895398416901</v>
      </c>
      <c r="R192">
        <v>45.286627010748802</v>
      </c>
      <c r="S192">
        <v>48.319289195357399</v>
      </c>
      <c r="T192">
        <v>49.148195664951601</v>
      </c>
      <c r="U192">
        <v>49.785155057381701</v>
      </c>
      <c r="V192">
        <v>50.297340515619098</v>
      </c>
      <c r="W192">
        <v>52.132007389566098</v>
      </c>
      <c r="X192">
        <v>54.229016706530501</v>
      </c>
      <c r="Y192">
        <v>57.748646776154999</v>
      </c>
      <c r="Z192">
        <v>61.014392026384698</v>
      </c>
      <c r="AA192">
        <v>62.814214499222402</v>
      </c>
      <c r="AB192">
        <v>64.655572994243499</v>
      </c>
      <c r="AC192">
        <v>66.8767439986607</v>
      </c>
      <c r="AD192">
        <v>67.378526140781105</v>
      </c>
      <c r="AE192">
        <v>68.348998204157496</v>
      </c>
      <c r="AF192">
        <v>69.628805290332195</v>
      </c>
      <c r="AG192">
        <v>71.825795394294602</v>
      </c>
      <c r="AH192">
        <v>75.707228324859599</v>
      </c>
      <c r="AI192">
        <v>80.143358427861003</v>
      </c>
      <c r="AJ192">
        <v>83.378753151790093</v>
      </c>
      <c r="AK192">
        <v>86.124106560854003</v>
      </c>
      <c r="AL192">
        <v>86.858005833499902</v>
      </c>
      <c r="AM192">
        <v>88.421275842524295</v>
      </c>
      <c r="AN192">
        <v>89.138954235409898</v>
      </c>
      <c r="AO192">
        <v>89.602668127385996</v>
      </c>
      <c r="AP192">
        <v>89.618750784110802</v>
      </c>
      <c r="AQ192">
        <v>90.341478383177503</v>
      </c>
      <c r="AR192">
        <v>91.749467007909502</v>
      </c>
      <c r="AS192">
        <v>92.656884974773902</v>
      </c>
      <c r="AT192">
        <v>93.252398596532103</v>
      </c>
      <c r="AU192">
        <v>93.847627641452405</v>
      </c>
      <c r="AV192">
        <v>94.601113931312796</v>
      </c>
      <c r="AW192">
        <v>95.709792768707402</v>
      </c>
      <c r="AX192">
        <v>96.723862003650197</v>
      </c>
      <c r="AY192">
        <v>97.4322062762527</v>
      </c>
      <c r="AZ192">
        <v>99.7959584072251</v>
      </c>
      <c r="BA192">
        <v>99.316470827662499</v>
      </c>
      <c r="BB192">
        <v>100</v>
      </c>
      <c r="BC192">
        <v>100.23133657691299</v>
      </c>
      <c r="BD192">
        <v>99.537188623138405</v>
      </c>
      <c r="BE192">
        <v>99.320885834033305</v>
      </c>
      <c r="BF192">
        <v>99.307746514889104</v>
      </c>
      <c r="BG192">
        <v>98.171764562589601</v>
      </c>
      <c r="BH192">
        <v>97.745102574908103</v>
      </c>
      <c r="BI192">
        <v>98.266862011049298</v>
      </c>
      <c r="BJ192">
        <v>99.186947712583603</v>
      </c>
      <c r="BK192">
        <v>99.546913020227805</v>
      </c>
    </row>
    <row r="193" spans="2:63" x14ac:dyDescent="0.35">
      <c r="B193" t="s">
        <v>588</v>
      </c>
      <c r="C193" s="54" t="s">
        <v>589</v>
      </c>
      <c r="D193">
        <v>1.4534473315582199</v>
      </c>
      <c r="E193">
        <v>1.48191877880353</v>
      </c>
      <c r="F193">
        <v>1.4249219026957101</v>
      </c>
      <c r="G193">
        <v>1.45223290583071</v>
      </c>
      <c r="H193">
        <v>1.53060361047898</v>
      </c>
      <c r="I193">
        <v>1.47123186453332</v>
      </c>
      <c r="J193">
        <v>1.5270413057222401</v>
      </c>
      <c r="K193">
        <v>1.6255984039920099</v>
      </c>
      <c r="L193">
        <v>1.6719083658296201</v>
      </c>
      <c r="M193">
        <v>1.63866018810006</v>
      </c>
      <c r="N193">
        <v>1.7146560229104899</v>
      </c>
      <c r="O193">
        <v>1.8108382513424499</v>
      </c>
      <c r="P193">
        <v>1.84883616874768</v>
      </c>
      <c r="Q193">
        <v>2.2252530380431299</v>
      </c>
      <c r="R193">
        <v>2.5707965994468398</v>
      </c>
      <c r="S193">
        <v>2.8655376108483899</v>
      </c>
      <c r="T193">
        <v>3.1930276235167798</v>
      </c>
      <c r="U193">
        <v>3.5750993049632198</v>
      </c>
      <c r="V193">
        <v>3.7470315616141301</v>
      </c>
      <c r="W193">
        <v>3.9175992765455798</v>
      </c>
      <c r="X193">
        <v>4.6735553891217796</v>
      </c>
      <c r="Y193">
        <v>5.5332166723762999</v>
      </c>
      <c r="Z193">
        <v>6.32465086965823</v>
      </c>
      <c r="AA193">
        <v>6.7121807179824904</v>
      </c>
      <c r="AB193">
        <v>7.33168265861352</v>
      </c>
      <c r="AC193">
        <v>8.5966128325451692</v>
      </c>
      <c r="AD193">
        <v>11.696851619139199</v>
      </c>
      <c r="AE193">
        <v>18.654649846622998</v>
      </c>
      <c r="AF193">
        <v>25.102109471031898</v>
      </c>
      <c r="AG193">
        <v>27.9635534567219</v>
      </c>
      <c r="AH193">
        <v>33.387606791542098</v>
      </c>
      <c r="AI193">
        <v>36.392491402780898</v>
      </c>
      <c r="AJ193">
        <v>40.399004217765899</v>
      </c>
      <c r="AK193">
        <v>45.741021304412698</v>
      </c>
      <c r="AL193">
        <v>52.752418730636499</v>
      </c>
      <c r="AM193">
        <v>56.962039486936597</v>
      </c>
      <c r="AN193">
        <v>61.661345142846201</v>
      </c>
      <c r="AO193">
        <v>62.824346779418498</v>
      </c>
      <c r="AP193">
        <v>62.323532677545302</v>
      </c>
      <c r="AQ193">
        <v>60.015253689488098</v>
      </c>
      <c r="AR193">
        <v>57.706974701430902</v>
      </c>
      <c r="AS193">
        <v>59.438183942473799</v>
      </c>
      <c r="AT193">
        <v>59.360613972655898</v>
      </c>
      <c r="AU193">
        <v>62.8016475245647</v>
      </c>
      <c r="AV193">
        <v>65.585733340258301</v>
      </c>
      <c r="AW193">
        <v>70.334369586372603</v>
      </c>
      <c r="AX193">
        <v>77.384764539745206</v>
      </c>
      <c r="AY193">
        <v>80.4087363386503</v>
      </c>
      <c r="AZ193">
        <v>93.069353382047893</v>
      </c>
      <c r="BA193">
        <v>95.787813442775303</v>
      </c>
      <c r="BB193">
        <v>100</v>
      </c>
      <c r="BC193">
        <v>104.75316388885599</v>
      </c>
      <c r="BD193">
        <v>143.199979473582</v>
      </c>
      <c r="BE193" t="s">
        <v>211</v>
      </c>
      <c r="BF193" t="s">
        <v>211</v>
      </c>
      <c r="BG193" t="s">
        <v>211</v>
      </c>
      <c r="BH193" t="s">
        <v>211</v>
      </c>
      <c r="BI193" t="s">
        <v>211</v>
      </c>
      <c r="BJ193" t="s">
        <v>211</v>
      </c>
      <c r="BK193" t="s">
        <v>211</v>
      </c>
    </row>
    <row r="194" spans="2:63" x14ac:dyDescent="0.35">
      <c r="B194" t="s">
        <v>590</v>
      </c>
      <c r="C194" s="54" t="s">
        <v>591</v>
      </c>
      <c r="D194" t="s">
        <v>211</v>
      </c>
      <c r="E194" t="s">
        <v>211</v>
      </c>
      <c r="F194" t="s">
        <v>211</v>
      </c>
      <c r="G194" t="s">
        <v>211</v>
      </c>
      <c r="H194" t="s">
        <v>211</v>
      </c>
      <c r="I194" t="s">
        <v>211</v>
      </c>
      <c r="J194" t="s">
        <v>211</v>
      </c>
      <c r="K194" t="s">
        <v>211</v>
      </c>
      <c r="L194" t="s">
        <v>211</v>
      </c>
      <c r="M194" t="s">
        <v>211</v>
      </c>
      <c r="N194" t="s">
        <v>211</v>
      </c>
      <c r="O194" t="s">
        <v>211</v>
      </c>
      <c r="P194" t="s">
        <v>211</v>
      </c>
      <c r="Q194" t="s">
        <v>211</v>
      </c>
      <c r="R194" t="s">
        <v>211</v>
      </c>
      <c r="S194" t="s">
        <v>211</v>
      </c>
      <c r="T194" t="s">
        <v>211</v>
      </c>
      <c r="U194" t="s">
        <v>211</v>
      </c>
      <c r="V194" t="s">
        <v>211</v>
      </c>
      <c r="W194" t="s">
        <v>211</v>
      </c>
      <c r="X194" t="s">
        <v>211</v>
      </c>
      <c r="Y194" t="s">
        <v>211</v>
      </c>
      <c r="Z194" t="s">
        <v>211</v>
      </c>
      <c r="AA194" t="s">
        <v>211</v>
      </c>
      <c r="AB194" t="s">
        <v>211</v>
      </c>
      <c r="AC194" t="s">
        <v>211</v>
      </c>
      <c r="AD194" t="s">
        <v>211</v>
      </c>
      <c r="AE194" t="s">
        <v>211</v>
      </c>
      <c r="AF194" t="s">
        <v>211</v>
      </c>
      <c r="AG194" t="s">
        <v>211</v>
      </c>
      <c r="AH194" t="s">
        <v>211</v>
      </c>
      <c r="AI194" t="s">
        <v>211</v>
      </c>
      <c r="AJ194" t="s">
        <v>211</v>
      </c>
      <c r="AK194" t="s">
        <v>211</v>
      </c>
      <c r="AL194" t="s">
        <v>211</v>
      </c>
      <c r="AM194" t="s">
        <v>211</v>
      </c>
      <c r="AN194" t="s">
        <v>211</v>
      </c>
      <c r="AO194" t="s">
        <v>211</v>
      </c>
      <c r="AP194" t="s">
        <v>211</v>
      </c>
      <c r="AQ194" t="s">
        <v>211</v>
      </c>
      <c r="AR194">
        <v>28.355627630000001</v>
      </c>
      <c r="AS194">
        <v>39.298600100000002</v>
      </c>
      <c r="AT194">
        <v>44.112672629999999</v>
      </c>
      <c r="AU194">
        <v>51.304578329999998</v>
      </c>
      <c r="AV194">
        <v>54.968733399999998</v>
      </c>
      <c r="AW194">
        <v>58.867078839999998</v>
      </c>
      <c r="AX194">
        <v>64.760182740000005</v>
      </c>
      <c r="AY194">
        <v>73.27557994</v>
      </c>
      <c r="AZ194">
        <v>88.275473579999996</v>
      </c>
      <c r="BA194">
        <v>93.967683399999999</v>
      </c>
      <c r="BB194">
        <v>100</v>
      </c>
      <c r="BC194">
        <v>112.431549043041</v>
      </c>
      <c r="BD194">
        <v>118.987619315709</v>
      </c>
      <c r="BE194">
        <v>124.94847836680199</v>
      </c>
      <c r="BF194">
        <v>132.57586783010001</v>
      </c>
      <c r="BG194">
        <v>140.15199467524801</v>
      </c>
      <c r="BH194">
        <v>148.56753447087999</v>
      </c>
      <c r="BI194" t="s">
        <v>211</v>
      </c>
      <c r="BJ194" t="s">
        <v>211</v>
      </c>
      <c r="BK194" t="s">
        <v>211</v>
      </c>
    </row>
    <row r="195" spans="2:63" x14ac:dyDescent="0.35">
      <c r="B195" t="s">
        <v>592</v>
      </c>
      <c r="C195" s="54" t="s">
        <v>593</v>
      </c>
      <c r="D195" t="s">
        <v>211</v>
      </c>
      <c r="E195" t="s">
        <v>211</v>
      </c>
      <c r="F195" t="s">
        <v>211</v>
      </c>
      <c r="G195" t="s">
        <v>211</v>
      </c>
      <c r="H195" t="s">
        <v>211</v>
      </c>
      <c r="I195">
        <v>9.8098250502111906E-2</v>
      </c>
      <c r="J195">
        <v>0.107689331599363</v>
      </c>
      <c r="K195">
        <v>0.120813968886352</v>
      </c>
      <c r="L195">
        <v>0.13965960191792401</v>
      </c>
      <c r="M195">
        <v>0.16258565102710301</v>
      </c>
      <c r="N195">
        <v>0.16826458062316299</v>
      </c>
      <c r="O195">
        <v>0.176299214347959</v>
      </c>
      <c r="P195">
        <v>0.18976038079745899</v>
      </c>
      <c r="Q195">
        <v>0.20948940287562301</v>
      </c>
      <c r="R195">
        <v>0.25054596054745998</v>
      </c>
      <c r="S195">
        <v>0.315832617829994</v>
      </c>
      <c r="T195">
        <v>0.337496682584914</v>
      </c>
      <c r="U195">
        <v>0.37666026372515099</v>
      </c>
      <c r="V195">
        <v>0.40142567606508001</v>
      </c>
      <c r="W195">
        <v>0.453404792459151</v>
      </c>
      <c r="X195">
        <v>0.59032079832324302</v>
      </c>
      <c r="Y195">
        <v>0.74173822434075398</v>
      </c>
      <c r="Z195">
        <v>0.95634040959815803</v>
      </c>
      <c r="AA195">
        <v>1.2150871777641501</v>
      </c>
      <c r="AB195">
        <v>1.65429187828086</v>
      </c>
      <c r="AC195">
        <v>2.2048750187811001</v>
      </c>
      <c r="AD195">
        <v>2.9199645294633001</v>
      </c>
      <c r="AE195">
        <v>3.7944754967671699</v>
      </c>
      <c r="AF195">
        <v>4.9778478803256601</v>
      </c>
      <c r="AG195">
        <v>6.2646135062767101</v>
      </c>
      <c r="AH195">
        <v>8.5090222821474999</v>
      </c>
      <c r="AI195">
        <v>10.950741719633299</v>
      </c>
      <c r="AJ195">
        <v>13.343133491715401</v>
      </c>
      <c r="AK195">
        <v>16.715912613697</v>
      </c>
      <c r="AL195">
        <v>22.413257967830599</v>
      </c>
      <c r="AM195">
        <v>28.5607182687734</v>
      </c>
      <c r="AN195">
        <v>34.551974295937697</v>
      </c>
      <c r="AO195">
        <v>40.111613250818898</v>
      </c>
      <c r="AP195">
        <v>45.245801091593002</v>
      </c>
      <c r="AQ195">
        <v>48.815890875189702</v>
      </c>
      <c r="AR195">
        <v>51.707725259484697</v>
      </c>
      <c r="AS195">
        <v>54.3693638718957</v>
      </c>
      <c r="AT195">
        <v>57.260636205245902</v>
      </c>
      <c r="AU195">
        <v>60.2974919615774</v>
      </c>
      <c r="AV195">
        <v>63.1530614538705</v>
      </c>
      <c r="AW195">
        <v>66.332546598433595</v>
      </c>
      <c r="AX195">
        <v>71.142301390982297</v>
      </c>
      <c r="AY195">
        <v>76.140413998175006</v>
      </c>
      <c r="AZ195">
        <v>83.966425561010794</v>
      </c>
      <c r="BA195">
        <v>94.161820290532205</v>
      </c>
      <c r="BB195">
        <v>100</v>
      </c>
      <c r="BC195">
        <v>112.690969469916</v>
      </c>
      <c r="BD195">
        <v>130.72275725598701</v>
      </c>
      <c r="BE195">
        <v>141.01158422169601</v>
      </c>
      <c r="BF195">
        <v>149.65787072662499</v>
      </c>
      <c r="BG195">
        <v>158.021006257208</v>
      </c>
      <c r="BH195">
        <v>166.19822402488899</v>
      </c>
      <c r="BI195">
        <v>175.03783564471999</v>
      </c>
      <c r="BJ195">
        <v>181.15446015060201</v>
      </c>
      <c r="BK195">
        <v>187.430158933386</v>
      </c>
    </row>
    <row r="196" spans="2:63" x14ac:dyDescent="0.35">
      <c r="B196" t="s">
        <v>594</v>
      </c>
      <c r="C196" s="54" t="s">
        <v>595</v>
      </c>
      <c r="D196">
        <v>10.211210223879901</v>
      </c>
      <c r="E196">
        <v>10.9655113098776</v>
      </c>
      <c r="F196">
        <v>11.370807415786899</v>
      </c>
      <c r="G196">
        <v>11.370807415786899</v>
      </c>
      <c r="H196">
        <v>11.280741614473699</v>
      </c>
      <c r="I196">
        <v>11.2995053230525</v>
      </c>
      <c r="J196">
        <v>11.7554634421535</v>
      </c>
      <c r="K196">
        <v>12.262083574530701</v>
      </c>
      <c r="L196">
        <v>12.4816189652408</v>
      </c>
      <c r="M196">
        <v>12.787467415524</v>
      </c>
      <c r="N196">
        <v>12.7762091903975</v>
      </c>
      <c r="O196">
        <v>12.838129428772101</v>
      </c>
      <c r="P196">
        <v>13.459208183670199</v>
      </c>
      <c r="Q196">
        <v>15.5466707661794</v>
      </c>
      <c r="R196">
        <v>19.326619865031901</v>
      </c>
      <c r="S196">
        <v>20.3567474675699</v>
      </c>
      <c r="T196">
        <v>21.201411121048501</v>
      </c>
      <c r="U196">
        <v>22.812986962195701</v>
      </c>
      <c r="V196">
        <v>24.6207085472419</v>
      </c>
      <c r="W196">
        <v>27.057510175486001</v>
      </c>
      <c r="X196">
        <v>32.3887868343636</v>
      </c>
      <c r="Y196">
        <v>36.490176666986997</v>
      </c>
      <c r="Z196">
        <v>38.409224214711102</v>
      </c>
      <c r="AA196">
        <v>39.8405580210068</v>
      </c>
      <c r="AB196">
        <v>40.185138381945002</v>
      </c>
      <c r="AC196">
        <v>41.162332943539397</v>
      </c>
      <c r="AD196">
        <v>41.9204097372536</v>
      </c>
      <c r="AE196">
        <v>42.954360348221698</v>
      </c>
      <c r="AF196">
        <v>44.613571632714198</v>
      </c>
      <c r="AG196">
        <v>47.002835882383501</v>
      </c>
      <c r="AH196">
        <v>49.759079707943798</v>
      </c>
      <c r="AI196">
        <v>52.600249813843497</v>
      </c>
      <c r="AJ196">
        <v>54.777450818907901</v>
      </c>
      <c r="AK196">
        <v>56.591784989794903</v>
      </c>
      <c r="AL196">
        <v>59.4483962375744</v>
      </c>
      <c r="AM196">
        <v>62.907212018669703</v>
      </c>
      <c r="AN196">
        <v>66.559042073263498</v>
      </c>
      <c r="AO196">
        <v>70.303518979136697</v>
      </c>
      <c r="AP196">
        <v>75.924094623416494</v>
      </c>
      <c r="AQ196">
        <v>76.140270609734898</v>
      </c>
      <c r="AR196">
        <v>77.352400247306306</v>
      </c>
      <c r="AS196">
        <v>78.6108533105172</v>
      </c>
      <c r="AT196">
        <v>79.159013847253306</v>
      </c>
      <c r="AU196">
        <v>80.587319471143104</v>
      </c>
      <c r="AV196">
        <v>82.810843901847207</v>
      </c>
      <c r="AW196">
        <v>86.570761949600296</v>
      </c>
      <c r="AX196">
        <v>90.585458838371494</v>
      </c>
      <c r="AY196">
        <v>92.615968995577006</v>
      </c>
      <c r="AZ196">
        <v>97.680663532180404</v>
      </c>
      <c r="BA196">
        <v>96.854562441607001</v>
      </c>
      <c r="BB196">
        <v>100</v>
      </c>
      <c r="BC196">
        <v>103.808790581396</v>
      </c>
      <c r="BD196">
        <v>106.93852129306801</v>
      </c>
      <c r="BE196">
        <v>109.275006271572</v>
      </c>
      <c r="BF196">
        <v>111.34592261312601</v>
      </c>
      <c r="BG196">
        <v>110.34333613031001</v>
      </c>
      <c r="BH196">
        <v>110.55094679111799</v>
      </c>
      <c r="BI196">
        <v>111.286809151122</v>
      </c>
      <c r="BJ196">
        <v>112.47078677806201</v>
      </c>
      <c r="BK196">
        <v>113.265649996346</v>
      </c>
    </row>
    <row r="197" spans="2:63" x14ac:dyDescent="0.35">
      <c r="B197" t="s">
        <v>596</v>
      </c>
      <c r="C197" s="54" t="s">
        <v>597</v>
      </c>
      <c r="D197" t="s">
        <v>211</v>
      </c>
      <c r="E197" t="s">
        <v>211</v>
      </c>
      <c r="F197" t="s">
        <v>211</v>
      </c>
      <c r="G197" t="s">
        <v>211</v>
      </c>
      <c r="H197" t="s">
        <v>211</v>
      </c>
      <c r="I197" t="s">
        <v>211</v>
      </c>
      <c r="J197" t="s">
        <v>211</v>
      </c>
      <c r="K197" t="s">
        <v>211</v>
      </c>
      <c r="L197" t="s">
        <v>211</v>
      </c>
      <c r="M197" t="s">
        <v>211</v>
      </c>
      <c r="N197" t="s">
        <v>211</v>
      </c>
      <c r="O197" t="s">
        <v>211</v>
      </c>
      <c r="P197" t="s">
        <v>211</v>
      </c>
      <c r="Q197" t="s">
        <v>211</v>
      </c>
      <c r="R197" t="s">
        <v>211</v>
      </c>
      <c r="S197" t="s">
        <v>211</v>
      </c>
      <c r="T197" t="s">
        <v>211</v>
      </c>
      <c r="U197" t="s">
        <v>211</v>
      </c>
      <c r="V197" t="s">
        <v>211</v>
      </c>
      <c r="W197" t="s">
        <v>211</v>
      </c>
      <c r="X197" t="s">
        <v>211</v>
      </c>
      <c r="Y197" t="s">
        <v>211</v>
      </c>
      <c r="Z197" t="s">
        <v>211</v>
      </c>
      <c r="AA197" t="s">
        <v>211</v>
      </c>
      <c r="AB197" t="s">
        <v>211</v>
      </c>
      <c r="AC197" t="s">
        <v>211</v>
      </c>
      <c r="AD197" t="s">
        <v>211</v>
      </c>
      <c r="AE197" t="s">
        <v>211</v>
      </c>
      <c r="AF197" t="s">
        <v>211</v>
      </c>
      <c r="AG197" t="s">
        <v>211</v>
      </c>
      <c r="AH197" t="s">
        <v>211</v>
      </c>
      <c r="AI197" t="s">
        <v>211</v>
      </c>
      <c r="AJ197" t="s">
        <v>211</v>
      </c>
      <c r="AK197" t="s">
        <v>211</v>
      </c>
      <c r="AL197" t="s">
        <v>211</v>
      </c>
      <c r="AM197" t="s">
        <v>211</v>
      </c>
      <c r="AN197" t="s">
        <v>211</v>
      </c>
      <c r="AO197" t="s">
        <v>211</v>
      </c>
      <c r="AP197" t="s">
        <v>211</v>
      </c>
      <c r="AQ197" t="s">
        <v>211</v>
      </c>
      <c r="AR197" t="s">
        <v>211</v>
      </c>
      <c r="AS197" t="s">
        <v>211</v>
      </c>
      <c r="AT197">
        <v>66.519331132176106</v>
      </c>
      <c r="AU197">
        <v>71.285546916604702</v>
      </c>
      <c r="AV197">
        <v>73.593426435258706</v>
      </c>
      <c r="AW197">
        <v>74.411545425498105</v>
      </c>
      <c r="AX197">
        <v>77.340504846096707</v>
      </c>
      <c r="AY197">
        <v>85.307274470124796</v>
      </c>
      <c r="AZ197">
        <v>93.039727340505095</v>
      </c>
      <c r="BA197">
        <v>93.662796889977997</v>
      </c>
      <c r="BB197">
        <v>100</v>
      </c>
      <c r="BC197">
        <v>113.49984023857699</v>
      </c>
      <c r="BD197">
        <v>126.89317286185999</v>
      </c>
      <c r="BE197">
        <v>140.95916498029601</v>
      </c>
      <c r="BF197">
        <v>141.982916178507</v>
      </c>
      <c r="BG197">
        <v>142.76779209713499</v>
      </c>
      <c r="BH197">
        <v>140.856789860475</v>
      </c>
      <c r="BI197">
        <v>141.64166577910299</v>
      </c>
      <c r="BJ197">
        <v>145.376008652092</v>
      </c>
      <c r="BK197" t="s">
        <v>211</v>
      </c>
    </row>
    <row r="198" spans="2:63" x14ac:dyDescent="0.35">
      <c r="B198" t="s">
        <v>598</v>
      </c>
      <c r="C198" s="54" t="s">
        <v>599</v>
      </c>
      <c r="D198" t="s">
        <v>211</v>
      </c>
      <c r="E198" t="s">
        <v>211</v>
      </c>
      <c r="F198" t="s">
        <v>211</v>
      </c>
      <c r="G198" t="s">
        <v>211</v>
      </c>
      <c r="H198" t="s">
        <v>211</v>
      </c>
      <c r="I198" t="s">
        <v>211</v>
      </c>
      <c r="J198">
        <v>9.5750431790968307</v>
      </c>
      <c r="K198">
        <v>9.3530131922426598</v>
      </c>
      <c r="L198">
        <v>9.3807669406803793</v>
      </c>
      <c r="M198">
        <v>9.9450931570329395</v>
      </c>
      <c r="N198">
        <v>10.390695005425799</v>
      </c>
      <c r="O198">
        <v>11.0652652776743</v>
      </c>
      <c r="P198">
        <v>11.920234914236101</v>
      </c>
      <c r="Q198">
        <v>12.3511889510409</v>
      </c>
      <c r="R198">
        <v>13.936085080217801</v>
      </c>
      <c r="S198">
        <v>16.446280527031401</v>
      </c>
      <c r="T198">
        <v>18.360747771554301</v>
      </c>
      <c r="U198">
        <v>22.484023360167502</v>
      </c>
      <c r="V198">
        <v>22.5835765660444</v>
      </c>
      <c r="W198">
        <v>24.286209135048399</v>
      </c>
      <c r="X198">
        <v>27.2750782155987</v>
      </c>
      <c r="Y198">
        <v>32.652769656345697</v>
      </c>
      <c r="Z198">
        <v>36.286916251700902</v>
      </c>
      <c r="AA198">
        <v>39.681726030187299</v>
      </c>
      <c r="AB198">
        <v>38.2822988873017</v>
      </c>
      <c r="AC198">
        <v>37.5876993504071</v>
      </c>
      <c r="AD198">
        <v>39.138047335079001</v>
      </c>
      <c r="AE198">
        <v>39.159185344546003</v>
      </c>
      <c r="AF198">
        <v>39.100089834208099</v>
      </c>
      <c r="AG198">
        <v>38.771882461408502</v>
      </c>
      <c r="AH198">
        <v>39.165549476428403</v>
      </c>
      <c r="AI198">
        <v>39.3171521894878</v>
      </c>
      <c r="AJ198">
        <v>39.865149402659199</v>
      </c>
      <c r="AK198">
        <v>39.463754513210603</v>
      </c>
      <c r="AL198">
        <v>54.918852892506997</v>
      </c>
      <c r="AM198">
        <v>63.943944478624601</v>
      </c>
      <c r="AN198">
        <v>66.9413168760601</v>
      </c>
      <c r="AO198">
        <v>72.464527839431199</v>
      </c>
      <c r="AP198">
        <v>73.171302192123903</v>
      </c>
      <c r="AQ198">
        <v>73.132365089853806</v>
      </c>
      <c r="AR198">
        <v>74.494532876779701</v>
      </c>
      <c r="AS198">
        <v>77.414414133607593</v>
      </c>
      <c r="AT198">
        <v>79.783154757272897</v>
      </c>
      <c r="AU198">
        <v>79.041170712689507</v>
      </c>
      <c r="AV198">
        <v>79.351864703998999</v>
      </c>
      <c r="AW198">
        <v>84.7342452917256</v>
      </c>
      <c r="AX198">
        <v>86.622952803310596</v>
      </c>
      <c r="AY198">
        <v>87.442122915133197</v>
      </c>
      <c r="AZ198">
        <v>95.045065227753696</v>
      </c>
      <c r="BA198">
        <v>98.574664397059806</v>
      </c>
      <c r="BB198">
        <v>100</v>
      </c>
      <c r="BC198">
        <v>103.56351472903999</v>
      </c>
      <c r="BD198">
        <v>106.23253472051699</v>
      </c>
      <c r="BE198">
        <v>108.17169784175501</v>
      </c>
      <c r="BF198">
        <v>108.378170652492</v>
      </c>
      <c r="BG198">
        <v>111.17975059929501</v>
      </c>
      <c r="BH198">
        <v>112.608909002895</v>
      </c>
      <c r="BI198">
        <v>111.50321353386801</v>
      </c>
      <c r="BJ198">
        <v>112.53769064810299</v>
      </c>
      <c r="BK198">
        <v>113.296929295441</v>
      </c>
    </row>
    <row r="199" spans="2:63" x14ac:dyDescent="0.35">
      <c r="B199" t="s">
        <v>600</v>
      </c>
      <c r="C199" s="54" t="s">
        <v>601</v>
      </c>
      <c r="D199" t="s">
        <v>211</v>
      </c>
      <c r="E199" t="s">
        <v>211</v>
      </c>
      <c r="F199" t="s">
        <v>211</v>
      </c>
      <c r="G199" t="s">
        <v>211</v>
      </c>
      <c r="H199" t="s">
        <v>211</v>
      </c>
      <c r="I199" t="s">
        <v>211</v>
      </c>
      <c r="J199" t="s">
        <v>211</v>
      </c>
      <c r="K199" t="s">
        <v>211</v>
      </c>
      <c r="L199" t="s">
        <v>211</v>
      </c>
      <c r="M199" t="s">
        <v>211</v>
      </c>
      <c r="N199" t="s">
        <v>211</v>
      </c>
      <c r="O199" t="s">
        <v>211</v>
      </c>
      <c r="P199" t="s">
        <v>211</v>
      </c>
      <c r="Q199" t="s">
        <v>211</v>
      </c>
      <c r="R199" t="s">
        <v>211</v>
      </c>
      <c r="S199">
        <v>6.8772949578497196</v>
      </c>
      <c r="T199">
        <v>7.3662414583073703</v>
      </c>
      <c r="U199">
        <v>8.6581283512303493</v>
      </c>
      <c r="V199">
        <v>9.4879561972048307</v>
      </c>
      <c r="W199">
        <v>10.0060000788573</v>
      </c>
      <c r="X199">
        <v>12.2466825915008</v>
      </c>
      <c r="Y199">
        <v>14.071346217314099</v>
      </c>
      <c r="Z199">
        <v>15.596380481076899</v>
      </c>
      <c r="AA199">
        <v>17.1269395640537</v>
      </c>
      <c r="AB199">
        <v>17.145171467460699</v>
      </c>
      <c r="AC199">
        <v>20.019559463980499</v>
      </c>
      <c r="AD199">
        <v>24.358573733108098</v>
      </c>
      <c r="AE199">
        <v>25.500013523554198</v>
      </c>
      <c r="AF199">
        <v>28.030640832151398</v>
      </c>
      <c r="AG199">
        <v>29.1725092518843</v>
      </c>
      <c r="AH199">
        <v>32.005120180595</v>
      </c>
      <c r="AI199">
        <v>35.396206494572503</v>
      </c>
      <c r="AJ199">
        <v>38.205596367963601</v>
      </c>
      <c r="AK199">
        <v>38.572715647608398</v>
      </c>
      <c r="AL199">
        <v>38.963438768038998</v>
      </c>
      <c r="AM199">
        <v>39.532307430116497</v>
      </c>
      <c r="AN199">
        <v>40.7164108229519</v>
      </c>
      <c r="AO199">
        <v>41.581525157748402</v>
      </c>
      <c r="AP199">
        <v>42.943089554823302</v>
      </c>
      <c r="AQ199">
        <v>44.860221381708797</v>
      </c>
      <c r="AR199">
        <v>47.698812681566899</v>
      </c>
      <c r="AS199">
        <v>51.653179330422503</v>
      </c>
      <c r="AT199">
        <v>57.003963578184603</v>
      </c>
      <c r="AU199">
        <v>63.6384394001674</v>
      </c>
      <c r="AV199">
        <v>70.621743325388394</v>
      </c>
      <c r="AW199">
        <v>76.741606236233295</v>
      </c>
      <c r="AX199">
        <v>81.460536673511299</v>
      </c>
      <c r="AY199">
        <v>86.219663858259395</v>
      </c>
      <c r="AZ199">
        <v>95.227021375129098</v>
      </c>
      <c r="BA199">
        <v>96.585777386358302</v>
      </c>
      <c r="BB199">
        <v>100</v>
      </c>
      <c r="BC199">
        <v>106.27075302995701</v>
      </c>
      <c r="BD199">
        <v>107.49025087459999</v>
      </c>
      <c r="BE199">
        <v>108.32397677906999</v>
      </c>
      <c r="BF199">
        <v>111.04385787447799</v>
      </c>
      <c r="BG199">
        <v>109.873457478337</v>
      </c>
      <c r="BH199">
        <v>112.70616568349099</v>
      </c>
      <c r="BI199">
        <v>121.09403518917</v>
      </c>
      <c r="BJ199" t="s">
        <v>211</v>
      </c>
      <c r="BK199" t="s">
        <v>211</v>
      </c>
    </row>
    <row r="200" spans="2:63" x14ac:dyDescent="0.35">
      <c r="B200" t="s">
        <v>602</v>
      </c>
      <c r="C200" s="54" t="s">
        <v>603</v>
      </c>
      <c r="D200">
        <v>2.2969923160350101</v>
      </c>
      <c r="E200">
        <v>2.33196994334737</v>
      </c>
      <c r="F200">
        <v>2.4015408284297801</v>
      </c>
      <c r="G200">
        <v>2.4918676681619099</v>
      </c>
      <c r="H200">
        <v>2.51339236188285</v>
      </c>
      <c r="I200">
        <v>2.55817141222292</v>
      </c>
      <c r="J200">
        <v>2.6629121093696302</v>
      </c>
      <c r="K200">
        <v>2.7197987999183599</v>
      </c>
      <c r="L200">
        <v>2.9436940516110202</v>
      </c>
      <c r="M200">
        <v>3.0153789691070401</v>
      </c>
      <c r="N200">
        <v>3.0914841362053598</v>
      </c>
      <c r="O200">
        <v>3.2006450829485802</v>
      </c>
      <c r="P200">
        <v>3.4983392845585999</v>
      </c>
      <c r="Q200">
        <v>4.01646941207638</v>
      </c>
      <c r="R200">
        <v>4.9010958872134696</v>
      </c>
      <c r="S200">
        <v>5.7332559213848597</v>
      </c>
      <c r="T200">
        <v>6.3462822673188404</v>
      </c>
      <c r="U200">
        <v>7.0916444594211701</v>
      </c>
      <c r="V200">
        <v>7.8190050841918799</v>
      </c>
      <c r="W200">
        <v>8.9701323338473191</v>
      </c>
      <c r="X200">
        <v>10.537241746851199</v>
      </c>
      <c r="Y200">
        <v>12.0474272848768</v>
      </c>
      <c r="Z200">
        <v>13.4491168902226</v>
      </c>
      <c r="AA200">
        <v>15.4900203782242</v>
      </c>
      <c r="AB200">
        <v>17.555580580602999</v>
      </c>
      <c r="AC200">
        <v>18.8937677111802</v>
      </c>
      <c r="AD200">
        <v>20.3473930951547</v>
      </c>
      <c r="AE200">
        <v>22.535116109308799</v>
      </c>
      <c r="AF200">
        <v>24.283501305037699</v>
      </c>
      <c r="AG200">
        <v>27.059623183127801</v>
      </c>
      <c r="AH200">
        <v>30.0536151039502</v>
      </c>
      <c r="AI200">
        <v>31.190574061224499</v>
      </c>
      <c r="AJ200">
        <v>33.199201552409001</v>
      </c>
      <c r="AK200">
        <v>36.796413364451702</v>
      </c>
      <c r="AL200">
        <v>40.039904612009202</v>
      </c>
      <c r="AM200">
        <v>42.114854709034802</v>
      </c>
      <c r="AN200">
        <v>43.548686282930603</v>
      </c>
      <c r="AO200">
        <v>45.127795945811599</v>
      </c>
      <c r="AP200">
        <v>47.660687845072502</v>
      </c>
      <c r="AQ200">
        <v>49.299803675143004</v>
      </c>
      <c r="AR200">
        <v>51.052615400940802</v>
      </c>
      <c r="AS200">
        <v>53.879221697497698</v>
      </c>
      <c r="AT200">
        <v>56.115240980137202</v>
      </c>
      <c r="AU200">
        <v>58.253852432949301</v>
      </c>
      <c r="AV200">
        <v>60.421798322795702</v>
      </c>
      <c r="AW200">
        <v>64.575515751921998</v>
      </c>
      <c r="AX200">
        <v>69.954400181599695</v>
      </c>
      <c r="AY200">
        <v>75.476872198150502</v>
      </c>
      <c r="AZ200">
        <v>84.556999977428603</v>
      </c>
      <c r="BA200">
        <v>90.457461213963001</v>
      </c>
      <c r="BB200">
        <v>100</v>
      </c>
      <c r="BC200">
        <v>105.10713289264601</v>
      </c>
      <c r="BD200">
        <v>114.840349139162</v>
      </c>
      <c r="BE200">
        <v>120.811837601268</v>
      </c>
      <c r="BF200">
        <v>127.679287620338</v>
      </c>
      <c r="BG200">
        <v>133.63069497930201</v>
      </c>
      <c r="BH200">
        <v>137.734049199352</v>
      </c>
      <c r="BI200">
        <v>140.323978776513</v>
      </c>
      <c r="BJ200">
        <v>141.75327574751901</v>
      </c>
      <c r="BK200" t="s">
        <v>211</v>
      </c>
    </row>
    <row r="201" spans="2:63" x14ac:dyDescent="0.35">
      <c r="B201" t="s">
        <v>604</v>
      </c>
      <c r="C201" s="54" t="s">
        <v>605</v>
      </c>
      <c r="D201" t="s">
        <v>211</v>
      </c>
      <c r="E201" t="s">
        <v>211</v>
      </c>
      <c r="F201" t="s">
        <v>211</v>
      </c>
      <c r="G201" t="s">
        <v>211</v>
      </c>
      <c r="H201" t="s">
        <v>211</v>
      </c>
      <c r="I201" t="s">
        <v>211</v>
      </c>
      <c r="J201" t="s">
        <v>211</v>
      </c>
      <c r="K201" t="s">
        <v>211</v>
      </c>
      <c r="L201" t="s">
        <v>211</v>
      </c>
      <c r="M201" t="s">
        <v>211</v>
      </c>
      <c r="N201" t="s">
        <v>211</v>
      </c>
      <c r="O201" t="s">
        <v>211</v>
      </c>
      <c r="P201" t="s">
        <v>211</v>
      </c>
      <c r="Q201" t="s">
        <v>211</v>
      </c>
      <c r="R201" t="s">
        <v>211</v>
      </c>
      <c r="S201" t="s">
        <v>211</v>
      </c>
      <c r="T201" t="s">
        <v>211</v>
      </c>
      <c r="U201" t="s">
        <v>211</v>
      </c>
      <c r="V201" t="s">
        <v>211</v>
      </c>
      <c r="W201" t="s">
        <v>211</v>
      </c>
      <c r="X201" t="s">
        <v>211</v>
      </c>
      <c r="Y201" t="s">
        <v>211</v>
      </c>
      <c r="Z201" t="s">
        <v>211</v>
      </c>
      <c r="AA201">
        <v>28.851957865237701</v>
      </c>
      <c r="AB201">
        <v>31.419782115243802</v>
      </c>
      <c r="AC201">
        <v>33.699086786597597</v>
      </c>
      <c r="AD201">
        <v>35.776427752894698</v>
      </c>
      <c r="AE201">
        <v>38.7193274551489</v>
      </c>
      <c r="AF201">
        <v>41.505945718966402</v>
      </c>
      <c r="AG201">
        <v>44.718873676735399</v>
      </c>
      <c r="AH201">
        <v>47.645855017743699</v>
      </c>
      <c r="AI201">
        <v>51.549820632684401</v>
      </c>
      <c r="AJ201">
        <v>54.552260108671298</v>
      </c>
      <c r="AK201">
        <v>56.720688619106298</v>
      </c>
      <c r="AL201">
        <v>59.405409632025503</v>
      </c>
      <c r="AM201">
        <v>63.114772688337197</v>
      </c>
      <c r="AN201">
        <v>65.465889315036193</v>
      </c>
      <c r="AO201">
        <v>67.856720749618006</v>
      </c>
      <c r="AP201">
        <v>69.977491490592897</v>
      </c>
      <c r="AQ201">
        <v>71.859973384267207</v>
      </c>
      <c r="AR201">
        <v>73.9886870868188</v>
      </c>
      <c r="AS201">
        <v>75.456129380707395</v>
      </c>
      <c r="AT201">
        <v>77.509315447366504</v>
      </c>
      <c r="AU201">
        <v>79.611827305416995</v>
      </c>
      <c r="AV201">
        <v>82.503551825726802</v>
      </c>
      <c r="AW201">
        <v>84.168297285180202</v>
      </c>
      <c r="AX201">
        <v>86.882938133536399</v>
      </c>
      <c r="AY201">
        <v>89.460706535685901</v>
      </c>
      <c r="AZ201">
        <v>93.3477993518555</v>
      </c>
      <c r="BA201">
        <v>96.768905936780598</v>
      </c>
      <c r="BB201">
        <v>100</v>
      </c>
      <c r="BC201">
        <v>103.240028420095</v>
      </c>
      <c r="BD201">
        <v>108.001297808887</v>
      </c>
      <c r="BE201">
        <v>113.74290094179</v>
      </c>
      <c r="BF201">
        <v>119.004136828432</v>
      </c>
      <c r="BG201">
        <v>124.284792209994</v>
      </c>
      <c r="BH201">
        <v>128.79558368024701</v>
      </c>
      <c r="BI201">
        <v>135.63314595813401</v>
      </c>
      <c r="BJ201">
        <v>145.54466255642899</v>
      </c>
      <c r="BK201">
        <v>155.325373517033</v>
      </c>
    </row>
    <row r="202" spans="2:63" x14ac:dyDescent="0.35">
      <c r="B202" t="s">
        <v>606</v>
      </c>
      <c r="C202" s="54" t="s">
        <v>607</v>
      </c>
      <c r="D202">
        <v>5.3952385089686099E-5</v>
      </c>
      <c r="E202">
        <v>5.5664217115097203E-5</v>
      </c>
      <c r="F202">
        <v>5.7828620142002999E-5</v>
      </c>
      <c r="G202">
        <v>6.1508085762331801E-5</v>
      </c>
      <c r="H202">
        <v>6.2196753550074701E-5</v>
      </c>
      <c r="I202">
        <v>6.5030147608370696E-5</v>
      </c>
      <c r="J202">
        <v>7.0539499252615794E-5</v>
      </c>
      <c r="K202">
        <v>8.0397318759342295E-5</v>
      </c>
      <c r="L202">
        <v>8.5258333333333296E-5</v>
      </c>
      <c r="M202">
        <v>8.9456619020926795E-5</v>
      </c>
      <c r="N202">
        <v>9.6545118647234701E-5</v>
      </c>
      <c r="O202">
        <v>1.14899705717489E-4</v>
      </c>
      <c r="P202">
        <v>1.32613167974589E-4</v>
      </c>
      <c r="Q202">
        <v>1.5109701046337799E-4</v>
      </c>
      <c r="R202">
        <v>1.8720641816143501E-4</v>
      </c>
      <c r="S202">
        <v>2.26945389573991E-4</v>
      </c>
      <c r="T202">
        <v>2.6656027186098701E-4</v>
      </c>
      <c r="U202">
        <v>3.3582685911808701E-4</v>
      </c>
      <c r="V202">
        <v>5.4369375934230197E-4</v>
      </c>
      <c r="W202">
        <v>8.8917367339312397E-4</v>
      </c>
      <c r="X202">
        <v>1.72731642376682E-3</v>
      </c>
      <c r="Y202">
        <v>2.3770427410313901E-3</v>
      </c>
      <c r="Z202">
        <v>3.0696539144245099E-3</v>
      </c>
      <c r="AA202">
        <v>4.0332265975336302E-3</v>
      </c>
      <c r="AB202">
        <v>5.9849986453662197E-3</v>
      </c>
      <c r="AC202">
        <v>8.6759575859491796E-3</v>
      </c>
      <c r="AD202">
        <v>1.1678713097907301E-2</v>
      </c>
      <c r="AE202">
        <v>1.6216575579222701E-2</v>
      </c>
      <c r="AF202">
        <v>2.7375143404334799E-2</v>
      </c>
      <c r="AG202">
        <v>4.4696095384902802E-2</v>
      </c>
      <c r="AH202">
        <v>7.1649570254110603E-2</v>
      </c>
      <c r="AI202">
        <v>0.11892293068012</v>
      </c>
      <c r="AJ202">
        <v>0.20225948710762301</v>
      </c>
      <c r="AK202">
        <v>0.335940554932735</v>
      </c>
      <c r="AL202">
        <v>0.68940036434977603</v>
      </c>
      <c r="AM202">
        <v>1.30374789798206</v>
      </c>
      <c r="AN202">
        <v>2.3521196281763799</v>
      </c>
      <c r="AO202">
        <v>4.3671654988789204</v>
      </c>
      <c r="AP202">
        <v>8.0635930493273502</v>
      </c>
      <c r="AQ202">
        <v>13.2942432735426</v>
      </c>
      <c r="AR202">
        <v>20.594826233183898</v>
      </c>
      <c r="AS202">
        <v>31.798450579222699</v>
      </c>
      <c r="AT202">
        <v>46.096344357249599</v>
      </c>
      <c r="AU202">
        <v>56.054278774289998</v>
      </c>
      <c r="AV202">
        <v>60.873972346786204</v>
      </c>
      <c r="AW202">
        <v>65.852952167414003</v>
      </c>
      <c r="AX202">
        <v>72.173019431988095</v>
      </c>
      <c r="AY202">
        <v>78.492619581464893</v>
      </c>
      <c r="AZ202">
        <v>86.690489536621797</v>
      </c>
      <c r="BA202">
        <v>92.109491778774299</v>
      </c>
      <c r="BB202">
        <v>100</v>
      </c>
      <c r="BC202">
        <v>106.471879671151</v>
      </c>
      <c r="BD202">
        <v>115.938901345291</v>
      </c>
      <c r="BE202">
        <v>124.62630792227201</v>
      </c>
      <c r="BF202">
        <v>135.66143497757801</v>
      </c>
      <c r="BG202">
        <v>146.06782511210801</v>
      </c>
      <c r="BH202">
        <v>157.42479446935701</v>
      </c>
      <c r="BI202">
        <v>174.96870328848999</v>
      </c>
      <c r="BJ202">
        <v>203.54540358744401</v>
      </c>
      <c r="BK202">
        <v>234.437126307922</v>
      </c>
    </row>
    <row r="203" spans="2:63" x14ac:dyDescent="0.35">
      <c r="B203" t="s">
        <v>608</v>
      </c>
      <c r="C203" s="54" t="s">
        <v>609</v>
      </c>
      <c r="D203" t="s">
        <v>211</v>
      </c>
      <c r="E203" t="s">
        <v>211</v>
      </c>
      <c r="F203" t="s">
        <v>211</v>
      </c>
      <c r="G203" t="s">
        <v>211</v>
      </c>
      <c r="H203" t="s">
        <v>211</v>
      </c>
      <c r="I203" t="s">
        <v>211</v>
      </c>
      <c r="J203" t="s">
        <v>211</v>
      </c>
      <c r="K203" t="s">
        <v>211</v>
      </c>
      <c r="L203" t="s">
        <v>211</v>
      </c>
      <c r="M203" t="s">
        <v>211</v>
      </c>
      <c r="N203" t="s">
        <v>211</v>
      </c>
      <c r="O203" t="s">
        <v>211</v>
      </c>
      <c r="P203" t="s">
        <v>211</v>
      </c>
      <c r="Q203" t="s">
        <v>211</v>
      </c>
      <c r="R203" t="s">
        <v>211</v>
      </c>
      <c r="S203" t="s">
        <v>211</v>
      </c>
      <c r="T203" t="s">
        <v>211</v>
      </c>
      <c r="U203" t="s">
        <v>211</v>
      </c>
      <c r="V203" t="s">
        <v>211</v>
      </c>
      <c r="W203" t="s">
        <v>211</v>
      </c>
      <c r="X203" t="s">
        <v>211</v>
      </c>
      <c r="Y203" t="s">
        <v>211</v>
      </c>
      <c r="Z203" t="s">
        <v>211</v>
      </c>
      <c r="AA203" t="s">
        <v>211</v>
      </c>
      <c r="AB203" t="s">
        <v>211</v>
      </c>
      <c r="AC203" t="s">
        <v>211</v>
      </c>
      <c r="AD203" t="s">
        <v>211</v>
      </c>
      <c r="AE203" t="s">
        <v>211</v>
      </c>
      <c r="AF203" t="s">
        <v>211</v>
      </c>
      <c r="AG203" t="s">
        <v>211</v>
      </c>
      <c r="AH203" t="s">
        <v>211</v>
      </c>
      <c r="AI203" t="s">
        <v>211</v>
      </c>
      <c r="AJ203" t="s">
        <v>211</v>
      </c>
      <c r="AK203" t="s">
        <v>211</v>
      </c>
      <c r="AL203" t="s">
        <v>211</v>
      </c>
      <c r="AM203" t="s">
        <v>211</v>
      </c>
      <c r="AN203" t="s">
        <v>211</v>
      </c>
      <c r="AO203" t="s">
        <v>211</v>
      </c>
      <c r="AP203" t="s">
        <v>211</v>
      </c>
      <c r="AQ203" t="s">
        <v>211</v>
      </c>
      <c r="AR203" t="s">
        <v>211</v>
      </c>
      <c r="AS203" t="s">
        <v>211</v>
      </c>
      <c r="AT203" t="s">
        <v>211</v>
      </c>
      <c r="AU203" t="s">
        <v>211</v>
      </c>
      <c r="AV203" t="s">
        <v>211</v>
      </c>
      <c r="AW203" t="s">
        <v>211</v>
      </c>
      <c r="AX203" t="s">
        <v>211</v>
      </c>
      <c r="AY203" t="s">
        <v>211</v>
      </c>
      <c r="AZ203" t="s">
        <v>211</v>
      </c>
      <c r="BA203" t="s">
        <v>211</v>
      </c>
      <c r="BB203" t="s">
        <v>211</v>
      </c>
      <c r="BC203" t="s">
        <v>211</v>
      </c>
      <c r="BD203" t="s">
        <v>211</v>
      </c>
      <c r="BE203" t="s">
        <v>211</v>
      </c>
      <c r="BF203" t="s">
        <v>211</v>
      </c>
      <c r="BG203" t="s">
        <v>211</v>
      </c>
      <c r="BH203" t="s">
        <v>211</v>
      </c>
      <c r="BI203" t="s">
        <v>211</v>
      </c>
      <c r="BJ203" t="s">
        <v>211</v>
      </c>
      <c r="BK203" t="s">
        <v>211</v>
      </c>
    </row>
    <row r="204" spans="2:63" x14ac:dyDescent="0.35">
      <c r="B204" t="s">
        <v>610</v>
      </c>
      <c r="C204" s="54" t="s">
        <v>611</v>
      </c>
      <c r="D204" t="s">
        <v>211</v>
      </c>
      <c r="E204" t="s">
        <v>211</v>
      </c>
      <c r="F204" t="s">
        <v>211</v>
      </c>
      <c r="G204" t="s">
        <v>211</v>
      </c>
      <c r="H204" t="s">
        <v>211</v>
      </c>
      <c r="I204" t="s">
        <v>211</v>
      </c>
      <c r="J204" t="s">
        <v>211</v>
      </c>
      <c r="K204" t="s">
        <v>211</v>
      </c>
      <c r="L204" t="s">
        <v>211</v>
      </c>
      <c r="M204" t="s">
        <v>211</v>
      </c>
      <c r="N204" t="s">
        <v>211</v>
      </c>
      <c r="O204" t="s">
        <v>211</v>
      </c>
      <c r="P204" t="s">
        <v>211</v>
      </c>
      <c r="Q204" t="s">
        <v>211</v>
      </c>
      <c r="R204" t="s">
        <v>211</v>
      </c>
      <c r="S204" t="s">
        <v>211</v>
      </c>
      <c r="T204" t="s">
        <v>211</v>
      </c>
      <c r="U204" t="s">
        <v>211</v>
      </c>
      <c r="V204" t="s">
        <v>211</v>
      </c>
      <c r="W204" t="s">
        <v>211</v>
      </c>
      <c r="X204" t="s">
        <v>211</v>
      </c>
      <c r="Y204" t="s">
        <v>211</v>
      </c>
      <c r="Z204" t="s">
        <v>211</v>
      </c>
      <c r="AA204" t="s">
        <v>211</v>
      </c>
      <c r="AB204" t="s">
        <v>211</v>
      </c>
      <c r="AC204" t="s">
        <v>211</v>
      </c>
      <c r="AD204" t="s">
        <v>211</v>
      </c>
      <c r="AE204" t="s">
        <v>211</v>
      </c>
      <c r="AF204" t="s">
        <v>211</v>
      </c>
      <c r="AG204" t="s">
        <v>211</v>
      </c>
      <c r="AH204" t="s">
        <v>211</v>
      </c>
      <c r="AI204" t="s">
        <v>211</v>
      </c>
      <c r="AJ204" t="s">
        <v>211</v>
      </c>
      <c r="AK204" t="s">
        <v>211</v>
      </c>
      <c r="AL204" t="s">
        <v>211</v>
      </c>
      <c r="AM204" t="s">
        <v>211</v>
      </c>
      <c r="AN204" t="s">
        <v>211</v>
      </c>
      <c r="AO204" t="s">
        <v>211</v>
      </c>
      <c r="AP204" t="s">
        <v>211</v>
      </c>
      <c r="AQ204" t="s">
        <v>211</v>
      </c>
      <c r="AR204" t="s">
        <v>211</v>
      </c>
      <c r="AS204" t="s">
        <v>211</v>
      </c>
      <c r="AT204" t="s">
        <v>211</v>
      </c>
      <c r="AU204" t="s">
        <v>211</v>
      </c>
      <c r="AV204" t="s">
        <v>211</v>
      </c>
      <c r="AW204" t="s">
        <v>211</v>
      </c>
      <c r="AX204" t="s">
        <v>211</v>
      </c>
      <c r="AY204" t="s">
        <v>211</v>
      </c>
      <c r="AZ204" t="s">
        <v>211</v>
      </c>
      <c r="BA204" t="s">
        <v>211</v>
      </c>
      <c r="BB204" t="s">
        <v>211</v>
      </c>
      <c r="BC204" t="s">
        <v>211</v>
      </c>
      <c r="BD204" t="s">
        <v>211</v>
      </c>
      <c r="BE204" t="s">
        <v>211</v>
      </c>
      <c r="BF204" t="s">
        <v>211</v>
      </c>
      <c r="BG204" t="s">
        <v>211</v>
      </c>
      <c r="BH204" t="s">
        <v>211</v>
      </c>
      <c r="BI204" t="s">
        <v>211</v>
      </c>
      <c r="BJ204" t="s">
        <v>211</v>
      </c>
      <c r="BK204" t="s">
        <v>211</v>
      </c>
    </row>
    <row r="205" spans="2:63" x14ac:dyDescent="0.35">
      <c r="B205" t="s">
        <v>612</v>
      </c>
      <c r="C205" s="54" t="s">
        <v>613</v>
      </c>
      <c r="D205" t="s">
        <v>211</v>
      </c>
      <c r="E205" t="s">
        <v>211</v>
      </c>
      <c r="F205" t="s">
        <v>211</v>
      </c>
      <c r="G205" t="s">
        <v>211</v>
      </c>
      <c r="H205" t="s">
        <v>211</v>
      </c>
      <c r="I205" t="s">
        <v>211</v>
      </c>
      <c r="J205" t="s">
        <v>211</v>
      </c>
      <c r="K205" t="s">
        <v>211</v>
      </c>
      <c r="L205" t="s">
        <v>211</v>
      </c>
      <c r="M205" t="s">
        <v>211</v>
      </c>
      <c r="N205" t="s">
        <v>211</v>
      </c>
      <c r="O205" t="s">
        <v>211</v>
      </c>
      <c r="P205" t="s">
        <v>211</v>
      </c>
      <c r="Q205" t="s">
        <v>211</v>
      </c>
      <c r="R205" t="s">
        <v>211</v>
      </c>
      <c r="S205" t="s">
        <v>211</v>
      </c>
      <c r="T205" t="s">
        <v>211</v>
      </c>
      <c r="U205" t="s">
        <v>211</v>
      </c>
      <c r="V205" t="s">
        <v>211</v>
      </c>
      <c r="W205" t="s">
        <v>211</v>
      </c>
      <c r="X205" t="s">
        <v>211</v>
      </c>
      <c r="Y205" t="s">
        <v>211</v>
      </c>
      <c r="Z205" t="s">
        <v>211</v>
      </c>
      <c r="AA205" t="s">
        <v>211</v>
      </c>
      <c r="AB205" t="s">
        <v>211</v>
      </c>
      <c r="AC205" t="s">
        <v>211</v>
      </c>
      <c r="AD205" t="s">
        <v>211</v>
      </c>
      <c r="AE205" t="s">
        <v>211</v>
      </c>
      <c r="AF205" t="s">
        <v>211</v>
      </c>
      <c r="AG205" t="s">
        <v>211</v>
      </c>
      <c r="AH205" t="s">
        <v>211</v>
      </c>
      <c r="AI205" t="s">
        <v>211</v>
      </c>
      <c r="AJ205" t="s">
        <v>211</v>
      </c>
      <c r="AK205" t="s">
        <v>211</v>
      </c>
      <c r="AL205" t="s">
        <v>211</v>
      </c>
      <c r="AM205" t="s">
        <v>211</v>
      </c>
      <c r="AN205" t="s">
        <v>211</v>
      </c>
      <c r="AO205" t="s">
        <v>211</v>
      </c>
      <c r="AP205" t="s">
        <v>211</v>
      </c>
      <c r="AQ205" t="s">
        <v>211</v>
      </c>
      <c r="AR205" t="s">
        <v>211</v>
      </c>
      <c r="AS205" t="s">
        <v>211</v>
      </c>
      <c r="AT205" t="s">
        <v>211</v>
      </c>
      <c r="AU205" t="s">
        <v>211</v>
      </c>
      <c r="AV205" t="s">
        <v>211</v>
      </c>
      <c r="AW205" t="s">
        <v>211</v>
      </c>
      <c r="AX205" t="s">
        <v>211</v>
      </c>
      <c r="AY205" t="s">
        <v>211</v>
      </c>
      <c r="AZ205" t="s">
        <v>211</v>
      </c>
      <c r="BA205" t="s">
        <v>211</v>
      </c>
      <c r="BB205" t="s">
        <v>211</v>
      </c>
      <c r="BC205" t="s">
        <v>211</v>
      </c>
      <c r="BD205" t="s">
        <v>211</v>
      </c>
      <c r="BE205" t="s">
        <v>211</v>
      </c>
      <c r="BF205" t="s">
        <v>211</v>
      </c>
      <c r="BG205" t="s">
        <v>211</v>
      </c>
      <c r="BH205" t="s">
        <v>211</v>
      </c>
      <c r="BI205" t="s">
        <v>211</v>
      </c>
      <c r="BJ205" t="s">
        <v>211</v>
      </c>
      <c r="BK205" t="s">
        <v>211</v>
      </c>
    </row>
    <row r="206" spans="2:63" x14ac:dyDescent="0.35">
      <c r="B206" t="s">
        <v>614</v>
      </c>
      <c r="C206" s="54" t="s">
        <v>615</v>
      </c>
      <c r="D206" t="s">
        <v>211</v>
      </c>
      <c r="E206" t="s">
        <v>211</v>
      </c>
      <c r="F206" t="s">
        <v>211</v>
      </c>
      <c r="G206" t="s">
        <v>211</v>
      </c>
      <c r="H206" t="s">
        <v>211</v>
      </c>
      <c r="I206" t="s">
        <v>211</v>
      </c>
      <c r="J206" t="s">
        <v>211</v>
      </c>
      <c r="K206" t="s">
        <v>211</v>
      </c>
      <c r="L206" t="s">
        <v>211</v>
      </c>
      <c r="M206" t="s">
        <v>211</v>
      </c>
      <c r="N206" t="s">
        <v>211</v>
      </c>
      <c r="O206" t="s">
        <v>211</v>
      </c>
      <c r="P206" t="s">
        <v>211</v>
      </c>
      <c r="Q206" t="s">
        <v>211</v>
      </c>
      <c r="R206" t="s">
        <v>211</v>
      </c>
      <c r="S206" t="s">
        <v>211</v>
      </c>
      <c r="T206" t="s">
        <v>211</v>
      </c>
      <c r="U206" t="s">
        <v>211</v>
      </c>
      <c r="V206" t="s">
        <v>211</v>
      </c>
      <c r="W206" t="s">
        <v>211</v>
      </c>
      <c r="X206" t="s">
        <v>211</v>
      </c>
      <c r="Y206" t="s">
        <v>211</v>
      </c>
      <c r="Z206" t="s">
        <v>211</v>
      </c>
      <c r="AA206" t="s">
        <v>211</v>
      </c>
      <c r="AB206" t="s">
        <v>211</v>
      </c>
      <c r="AC206" t="s">
        <v>211</v>
      </c>
      <c r="AD206" t="s">
        <v>211</v>
      </c>
      <c r="AE206" t="s">
        <v>211</v>
      </c>
      <c r="AF206" t="s">
        <v>211</v>
      </c>
      <c r="AG206" t="s">
        <v>211</v>
      </c>
      <c r="AH206" t="s">
        <v>211</v>
      </c>
      <c r="AI206" t="s">
        <v>211</v>
      </c>
      <c r="AJ206" t="s">
        <v>211</v>
      </c>
      <c r="AK206">
        <v>36.0940476153757</v>
      </c>
      <c r="AL206">
        <v>39.716720505221403</v>
      </c>
      <c r="AM206">
        <v>42.318221377066202</v>
      </c>
      <c r="AN206">
        <v>45.361598307744302</v>
      </c>
      <c r="AO206">
        <v>49.067196999515801</v>
      </c>
      <c r="AP206">
        <v>49.100957278134103</v>
      </c>
      <c r="AQ206">
        <v>51.937700756181698</v>
      </c>
      <c r="AR206">
        <v>53.699438776651597</v>
      </c>
      <c r="AS206">
        <v>54.701000563468497</v>
      </c>
      <c r="AT206">
        <v>54.543730530827801</v>
      </c>
      <c r="AU206">
        <v>59.278386250326001</v>
      </c>
      <c r="AV206">
        <v>61.484305392365002</v>
      </c>
      <c r="AW206">
        <v>66.678946148044901</v>
      </c>
      <c r="AX206">
        <v>71.553627951571997</v>
      </c>
      <c r="AY206">
        <v>75.945955154676795</v>
      </c>
      <c r="AZ206">
        <v>85.0980925051349</v>
      </c>
      <c r="BA206">
        <v>96.175529218411199</v>
      </c>
      <c r="BB206">
        <v>100</v>
      </c>
      <c r="BC206">
        <v>115.125153944972</v>
      </c>
      <c r="BD206">
        <v>129.72156856442001</v>
      </c>
      <c r="BE206">
        <v>136.08144661089401</v>
      </c>
      <c r="BF206">
        <v>140.265512376207</v>
      </c>
      <c r="BG206">
        <v>147.853882480751</v>
      </c>
      <c r="BH206">
        <v>155.90564827304701</v>
      </c>
      <c r="BI206">
        <v>164.70017975538701</v>
      </c>
      <c r="BJ206">
        <v>169.02187138289401</v>
      </c>
      <c r="BK206">
        <v>173.871268176331</v>
      </c>
    </row>
    <row r="207" spans="2:63" x14ac:dyDescent="0.35">
      <c r="B207" t="s">
        <v>616</v>
      </c>
      <c r="C207" s="54" t="s">
        <v>617</v>
      </c>
      <c r="D207" t="s">
        <v>211</v>
      </c>
      <c r="E207" t="s">
        <v>211</v>
      </c>
      <c r="F207" t="s">
        <v>211</v>
      </c>
      <c r="G207" t="s">
        <v>211</v>
      </c>
      <c r="H207" t="s">
        <v>211</v>
      </c>
      <c r="I207" t="s">
        <v>211</v>
      </c>
      <c r="J207" t="s">
        <v>211</v>
      </c>
      <c r="K207" t="s">
        <v>211</v>
      </c>
      <c r="L207" t="s">
        <v>211</v>
      </c>
      <c r="M207" t="s">
        <v>211</v>
      </c>
      <c r="N207" t="s">
        <v>211</v>
      </c>
      <c r="O207" t="s">
        <v>211</v>
      </c>
      <c r="P207" t="s">
        <v>211</v>
      </c>
      <c r="Q207" t="s">
        <v>211</v>
      </c>
      <c r="R207" t="s">
        <v>211</v>
      </c>
      <c r="S207" t="s">
        <v>211</v>
      </c>
      <c r="T207" t="s">
        <v>211</v>
      </c>
      <c r="U207" t="s">
        <v>211</v>
      </c>
      <c r="V207" t="s">
        <v>211</v>
      </c>
      <c r="W207" t="s">
        <v>211</v>
      </c>
      <c r="X207" t="s">
        <v>211</v>
      </c>
      <c r="Y207" t="s">
        <v>211</v>
      </c>
      <c r="Z207" t="s">
        <v>211</v>
      </c>
      <c r="AA207" t="s">
        <v>211</v>
      </c>
      <c r="AB207" t="s">
        <v>211</v>
      </c>
      <c r="AC207" t="s">
        <v>211</v>
      </c>
      <c r="AD207" t="s">
        <v>211</v>
      </c>
      <c r="AE207" t="s">
        <v>211</v>
      </c>
      <c r="AF207" t="s">
        <v>211</v>
      </c>
      <c r="AG207" t="s">
        <v>211</v>
      </c>
      <c r="AH207" t="s">
        <v>211</v>
      </c>
      <c r="AI207" t="s">
        <v>211</v>
      </c>
      <c r="AJ207">
        <v>4.1943485214219296E-3</v>
      </c>
      <c r="AK207">
        <v>0.202793158444112</v>
      </c>
      <c r="AL207">
        <v>2.0100609405514098</v>
      </c>
      <c r="AM207">
        <v>9.5828886445887296</v>
      </c>
      <c r="AN207">
        <v>17.280392002245598</v>
      </c>
      <c r="AO207">
        <v>20.0349900686554</v>
      </c>
      <c r="AP207">
        <v>22.1541232542532</v>
      </c>
      <c r="AQ207">
        <v>27.179491864774601</v>
      </c>
      <c r="AR207">
        <v>34.844950384423697</v>
      </c>
      <c r="AS207">
        <v>39.0119912864225</v>
      </c>
      <c r="AT207">
        <v>39.307476241018797</v>
      </c>
      <c r="AU207">
        <v>41.343476869116202</v>
      </c>
      <c r="AV207">
        <v>45.084262712127703</v>
      </c>
      <c r="AW207">
        <v>51.202006226219297</v>
      </c>
      <c r="AX207">
        <v>55.837080594949803</v>
      </c>
      <c r="AY207">
        <v>63.005880318229003</v>
      </c>
      <c r="AZ207">
        <v>78.900034590107197</v>
      </c>
      <c r="BA207">
        <v>91.430300933932898</v>
      </c>
      <c r="BB207">
        <v>100</v>
      </c>
      <c r="BC207">
        <v>107.95572466274599</v>
      </c>
      <c r="BD207">
        <v>108.569699066067</v>
      </c>
      <c r="BE207">
        <v>108.310273261847</v>
      </c>
      <c r="BF207">
        <v>121.385333794535</v>
      </c>
      <c r="BG207">
        <v>180.49982704946399</v>
      </c>
      <c r="BH207">
        <v>205.61224489795899</v>
      </c>
      <c r="BI207">
        <v>235.29920442753399</v>
      </c>
      <c r="BJ207">
        <v>261.06883431338599</v>
      </c>
      <c r="BK207">
        <v>281.658595641646</v>
      </c>
    </row>
    <row r="208" spans="2:63" x14ac:dyDescent="0.35">
      <c r="B208" t="s">
        <v>618</v>
      </c>
      <c r="C208" s="54" t="s">
        <v>619</v>
      </c>
      <c r="D208" t="s">
        <v>211</v>
      </c>
      <c r="E208" t="s">
        <v>211</v>
      </c>
      <c r="F208" t="s">
        <v>211</v>
      </c>
      <c r="G208" t="s">
        <v>211</v>
      </c>
      <c r="H208" t="s">
        <v>211</v>
      </c>
      <c r="I208" t="s">
        <v>211</v>
      </c>
      <c r="J208" t="s">
        <v>211</v>
      </c>
      <c r="K208" t="s">
        <v>211</v>
      </c>
      <c r="L208" t="s">
        <v>211</v>
      </c>
      <c r="M208" t="s">
        <v>211</v>
      </c>
      <c r="N208" t="s">
        <v>211</v>
      </c>
      <c r="O208" t="s">
        <v>211</v>
      </c>
      <c r="P208" t="s">
        <v>211</v>
      </c>
      <c r="Q208" t="s">
        <v>211</v>
      </c>
      <c r="R208" t="s">
        <v>211</v>
      </c>
      <c r="S208" t="s">
        <v>211</v>
      </c>
      <c r="T208" t="s">
        <v>211</v>
      </c>
      <c r="U208" t="s">
        <v>211</v>
      </c>
      <c r="V208" t="s">
        <v>211</v>
      </c>
      <c r="W208" t="s">
        <v>211</v>
      </c>
      <c r="X208" t="s">
        <v>211</v>
      </c>
      <c r="Y208" t="s">
        <v>211</v>
      </c>
      <c r="Z208" t="s">
        <v>211</v>
      </c>
      <c r="AA208" t="s">
        <v>211</v>
      </c>
      <c r="AB208" t="s">
        <v>211</v>
      </c>
      <c r="AC208" t="s">
        <v>211</v>
      </c>
      <c r="AD208" t="s">
        <v>211</v>
      </c>
      <c r="AE208" t="s">
        <v>211</v>
      </c>
      <c r="AF208" t="s">
        <v>211</v>
      </c>
      <c r="AG208" t="s">
        <v>211</v>
      </c>
      <c r="AH208" t="s">
        <v>211</v>
      </c>
      <c r="AI208" t="s">
        <v>211</v>
      </c>
      <c r="AJ208" t="s">
        <v>211</v>
      </c>
      <c r="AK208" t="s">
        <v>211</v>
      </c>
      <c r="AL208" t="s">
        <v>211</v>
      </c>
      <c r="AM208" t="s">
        <v>211</v>
      </c>
      <c r="AN208" t="s">
        <v>211</v>
      </c>
      <c r="AO208" t="s">
        <v>211</v>
      </c>
      <c r="AP208" t="s">
        <v>211</v>
      </c>
      <c r="AQ208" t="s">
        <v>211</v>
      </c>
      <c r="AR208" t="s">
        <v>211</v>
      </c>
      <c r="AS208" t="s">
        <v>211</v>
      </c>
      <c r="AT208" t="s">
        <v>211</v>
      </c>
      <c r="AU208" t="s">
        <v>211</v>
      </c>
      <c r="AV208" t="s">
        <v>211</v>
      </c>
      <c r="AW208" t="s">
        <v>211</v>
      </c>
      <c r="AX208" t="s">
        <v>211</v>
      </c>
      <c r="AY208">
        <v>86.953123520422196</v>
      </c>
      <c r="AZ208">
        <v>97.605246567666001</v>
      </c>
      <c r="BA208">
        <v>99.129658167553899</v>
      </c>
      <c r="BB208">
        <v>100</v>
      </c>
      <c r="BC208">
        <v>100.877346595685</v>
      </c>
      <c r="BD208">
        <v>101.545425889605</v>
      </c>
      <c r="BE208">
        <v>102.663561221631</v>
      </c>
      <c r="BF208">
        <v>105.072324180443</v>
      </c>
      <c r="BG208">
        <v>109.348732137854</v>
      </c>
      <c r="BH208">
        <v>111.117434855702</v>
      </c>
      <c r="BI208">
        <v>113.302920986271</v>
      </c>
      <c r="BJ208">
        <v>116.779772707568</v>
      </c>
      <c r="BK208">
        <v>114.52466053234301</v>
      </c>
    </row>
    <row r="209" spans="2:63" x14ac:dyDescent="0.35">
      <c r="B209" t="s">
        <v>620</v>
      </c>
      <c r="C209" s="54" t="s">
        <v>621</v>
      </c>
      <c r="D209">
        <v>6.2732837987793602</v>
      </c>
      <c r="E209">
        <v>6.4895550212687301</v>
      </c>
      <c r="F209">
        <v>6.76188912520806</v>
      </c>
      <c r="G209">
        <v>6.8983808026632101</v>
      </c>
      <c r="H209">
        <v>7.12475716663584</v>
      </c>
      <c r="I209">
        <v>7.4648770112816702</v>
      </c>
      <c r="J209">
        <v>7.75672517107453</v>
      </c>
      <c r="K209">
        <v>7.9492560569631996</v>
      </c>
      <c r="L209">
        <v>8.3226666358424293</v>
      </c>
      <c r="M209">
        <v>8.7759742925836903</v>
      </c>
      <c r="N209">
        <v>9.3347027002034402</v>
      </c>
      <c r="O209">
        <v>10.2163501941927</v>
      </c>
      <c r="P209">
        <v>10.938758368781199</v>
      </c>
      <c r="Q209">
        <v>11.944690216386199</v>
      </c>
      <c r="R209">
        <v>13.8610976511929</v>
      </c>
      <c r="S209">
        <v>17.216493434436799</v>
      </c>
      <c r="T209">
        <v>20.0674625485482</v>
      </c>
      <c r="U209">
        <v>23.2462021453671</v>
      </c>
      <c r="V209">
        <v>25.167068614758598</v>
      </c>
      <c r="W209">
        <v>28.544811355650101</v>
      </c>
      <c r="X209">
        <v>33.673150545589102</v>
      </c>
      <c r="Y209">
        <v>37.672384871462903</v>
      </c>
      <c r="Z209">
        <v>40.911781949324897</v>
      </c>
      <c r="AA209">
        <v>42.797530053634198</v>
      </c>
      <c r="AB209">
        <v>44.920591825411499</v>
      </c>
      <c r="AC209">
        <v>47.647898095061997</v>
      </c>
      <c r="AD209">
        <v>49.281081930830403</v>
      </c>
      <c r="AE209">
        <v>51.325715738856999</v>
      </c>
      <c r="AF209">
        <v>53.458479748474197</v>
      </c>
      <c r="AG209">
        <v>56.5378213427039</v>
      </c>
      <c r="AH209">
        <v>61.096726465692598</v>
      </c>
      <c r="AI209">
        <v>65.655631588681302</v>
      </c>
      <c r="AJ209">
        <v>68.670242278527795</v>
      </c>
      <c r="AK209">
        <v>70.427223968929198</v>
      </c>
      <c r="AL209">
        <v>71.990012946180897</v>
      </c>
      <c r="AM209">
        <v>73.931940077677098</v>
      </c>
      <c r="AN209">
        <v>76.040318106158693</v>
      </c>
      <c r="AO209">
        <v>77.7140743480673</v>
      </c>
      <c r="AP209">
        <v>79.128906972443104</v>
      </c>
      <c r="AQ209">
        <v>80.5159977806547</v>
      </c>
      <c r="AR209">
        <v>81.468466802293307</v>
      </c>
      <c r="AS209">
        <v>82.716848529683702</v>
      </c>
      <c r="AT209">
        <v>83.974477529128905</v>
      </c>
      <c r="AU209">
        <v>85.130386535971894</v>
      </c>
      <c r="AV209">
        <v>86.314037358979107</v>
      </c>
      <c r="AW209">
        <v>88.117255409654206</v>
      </c>
      <c r="AX209">
        <v>90.281117070464205</v>
      </c>
      <c r="AY209">
        <v>92.435731459219497</v>
      </c>
      <c r="AZ209">
        <v>95.690771222489403</v>
      </c>
      <c r="BA209">
        <v>97.567967449602406</v>
      </c>
      <c r="BB209">
        <v>100</v>
      </c>
      <c r="BC209">
        <v>103.85611244682801</v>
      </c>
      <c r="BD209">
        <v>106.528574070649</v>
      </c>
      <c r="BE209">
        <v>108.969853893102</v>
      </c>
      <c r="BF209">
        <v>110.551137414463</v>
      </c>
      <c r="BG209">
        <v>110.958017384871</v>
      </c>
      <c r="BH209">
        <v>112.076937303495</v>
      </c>
      <c r="BI209">
        <v>114.943591640466</v>
      </c>
      <c r="BJ209">
        <v>117.579064176068</v>
      </c>
      <c r="BK209">
        <v>119.622711300166</v>
      </c>
    </row>
    <row r="210" spans="2:63" x14ac:dyDescent="0.35">
      <c r="B210" t="s">
        <v>622</v>
      </c>
      <c r="C210" s="54" t="s">
        <v>623</v>
      </c>
      <c r="D210">
        <v>13.5630607803977</v>
      </c>
      <c r="E210">
        <v>13.7082837473334</v>
      </c>
      <c r="F210">
        <v>13.8726149993924</v>
      </c>
      <c r="G210">
        <v>14.0445895655005</v>
      </c>
      <c r="H210">
        <v>14.2242074456579</v>
      </c>
      <c r="I210">
        <v>14.4496852101109</v>
      </c>
      <c r="J210">
        <v>14.8853541109182</v>
      </c>
      <c r="K210">
        <v>15.2980930695779</v>
      </c>
      <c r="L210">
        <v>15.951596420788899</v>
      </c>
      <c r="M210">
        <v>16.8229342224036</v>
      </c>
      <c r="N210">
        <v>17.805100077732501</v>
      </c>
      <c r="O210">
        <v>18.569431482657698</v>
      </c>
      <c r="P210">
        <v>19.1770749495732</v>
      </c>
      <c r="Q210">
        <v>20.3617886272073</v>
      </c>
      <c r="R210">
        <v>22.612744614712</v>
      </c>
      <c r="S210">
        <v>24.680261065034699</v>
      </c>
      <c r="T210">
        <v>26.098095821170901</v>
      </c>
      <c r="U210">
        <v>27.794911540104899</v>
      </c>
      <c r="V210">
        <v>29.915931188772301</v>
      </c>
      <c r="W210">
        <v>33.282811027467801</v>
      </c>
      <c r="X210">
        <v>37.792366316526497</v>
      </c>
      <c r="Y210">
        <v>41.698099795694198</v>
      </c>
      <c r="Z210">
        <v>44.254788345168997</v>
      </c>
      <c r="AA210">
        <v>45.6764447583299</v>
      </c>
      <c r="AB210">
        <v>47.640776468987603</v>
      </c>
      <c r="AC210">
        <v>49.329948873872297</v>
      </c>
      <c r="AD210">
        <v>50.266254844905703</v>
      </c>
      <c r="AE210">
        <v>52.108293530775398</v>
      </c>
      <c r="AF210">
        <v>54.233134836467499</v>
      </c>
      <c r="AG210">
        <v>56.850969898336302</v>
      </c>
      <c r="AH210">
        <v>59.919760489110999</v>
      </c>
      <c r="AI210">
        <v>62.457340753462603</v>
      </c>
      <c r="AJ210">
        <v>64.349060980652496</v>
      </c>
      <c r="AK210">
        <v>66.248424521891593</v>
      </c>
      <c r="AL210">
        <v>67.9758134970226</v>
      </c>
      <c r="AM210">
        <v>69.882820352310901</v>
      </c>
      <c r="AN210">
        <v>71.931228517510505</v>
      </c>
      <c r="AO210">
        <v>73.612757608345902</v>
      </c>
      <c r="AP210">
        <v>74.755433058709102</v>
      </c>
      <c r="AQ210">
        <v>76.391102265249003</v>
      </c>
      <c r="AR210">
        <v>78.9707207568716</v>
      </c>
      <c r="AS210">
        <v>81.202568459253101</v>
      </c>
      <c r="AT210">
        <v>82.490466876552105</v>
      </c>
      <c r="AU210">
        <v>84.363078818618803</v>
      </c>
      <c r="AV210">
        <v>86.621678120172803</v>
      </c>
      <c r="AW210">
        <v>89.560532372110202</v>
      </c>
      <c r="AX210">
        <v>92.449705082727405</v>
      </c>
      <c r="AY210">
        <v>95.086992378851505</v>
      </c>
      <c r="AZ210">
        <v>98.737477385344604</v>
      </c>
      <c r="BA210">
        <v>98.386419971062395</v>
      </c>
      <c r="BB210">
        <v>100</v>
      </c>
      <c r="BC210">
        <v>103.156841568622</v>
      </c>
      <c r="BD210">
        <v>105.29150453286699</v>
      </c>
      <c r="BE210">
        <v>106.83384887486601</v>
      </c>
      <c r="BF210">
        <v>108.566932118964</v>
      </c>
      <c r="BG210">
        <v>108.69572196069301</v>
      </c>
      <c r="BH210">
        <v>110.06700893427001</v>
      </c>
      <c r="BI210">
        <v>112.411557302308</v>
      </c>
      <c r="BJ210">
        <v>115.15730322479099</v>
      </c>
      <c r="BK210">
        <v>117.244195476228</v>
      </c>
    </row>
    <row r="211" spans="2:63" x14ac:dyDescent="0.35">
      <c r="B211" t="s">
        <v>624</v>
      </c>
      <c r="C211" s="54" t="s">
        <v>625</v>
      </c>
      <c r="D211">
        <v>3.7501663138529399E-6</v>
      </c>
      <c r="E211">
        <v>4.6032265452089599E-6</v>
      </c>
      <c r="F211">
        <v>5.1053199997224796E-6</v>
      </c>
      <c r="G211">
        <v>6.1904402310711601E-6</v>
      </c>
      <c r="H211">
        <v>8.8132935863277494E-6</v>
      </c>
      <c r="I211">
        <v>1.37977889579837E-5</v>
      </c>
      <c r="J211">
        <v>2.39340163294137E-5</v>
      </c>
      <c r="K211">
        <v>4.5301180559747199E-5</v>
      </c>
      <c r="L211">
        <v>1.02080317218114E-4</v>
      </c>
      <c r="M211">
        <v>1.23483157060831E-4</v>
      </c>
      <c r="N211">
        <v>1.43618499632103E-4</v>
      </c>
      <c r="O211">
        <v>1.7801956653469201E-4</v>
      </c>
      <c r="P211">
        <v>3.14177696317367E-4</v>
      </c>
      <c r="Q211">
        <v>6.1892146998652196E-4</v>
      </c>
      <c r="R211">
        <v>1.0968118655755299E-3</v>
      </c>
      <c r="S211">
        <v>1.9896757765788002E-3</v>
      </c>
      <c r="T211">
        <v>2.9969103310487901E-3</v>
      </c>
      <c r="U211">
        <v>4.7409975125455601E-3</v>
      </c>
      <c r="V211">
        <v>6.8530333776896197E-3</v>
      </c>
      <c r="W211">
        <v>1.1433894621029001E-2</v>
      </c>
      <c r="X211">
        <v>1.8691654182386101E-2</v>
      </c>
      <c r="Y211">
        <v>2.5055290626746201E-2</v>
      </c>
      <c r="Z211">
        <v>2.9813917023551701E-2</v>
      </c>
      <c r="AA211">
        <v>4.4481582970332501E-2</v>
      </c>
      <c r="AB211">
        <v>6.9081866014376395E-2</v>
      </c>
      <c r="AC211">
        <v>0.11897456120520999</v>
      </c>
      <c r="AD211">
        <v>0.20984808822207901</v>
      </c>
      <c r="AE211">
        <v>0.34324151408362502</v>
      </c>
      <c r="AF211">
        <v>0.55671012707378598</v>
      </c>
      <c r="AG211">
        <v>1.00456915431025</v>
      </c>
      <c r="AH211">
        <v>2.13496969230511</v>
      </c>
      <c r="AI211">
        <v>4.3120342234120201</v>
      </c>
      <c r="AJ211">
        <v>7.26401809084485</v>
      </c>
      <c r="AK211">
        <v>11.193909441159899</v>
      </c>
      <c r="AL211">
        <v>16.201621487235499</v>
      </c>
      <c r="AM211">
        <v>23.0465343456851</v>
      </c>
      <c r="AN211">
        <v>29.5783943106542</v>
      </c>
      <c r="AO211">
        <v>35.440479878520598</v>
      </c>
      <c r="AP211">
        <v>39.271975074815899</v>
      </c>
      <c r="AQ211">
        <v>41.494253631163197</v>
      </c>
      <c r="AR211">
        <v>43.470967146066599</v>
      </c>
      <c r="AS211">
        <v>45.366014688757701</v>
      </c>
      <c r="AT211">
        <v>51.704768656932899</v>
      </c>
      <c r="AU211">
        <v>61.725013309944003</v>
      </c>
      <c r="AV211">
        <v>67.377546261612906</v>
      </c>
      <c r="AW211">
        <v>70.543804059261802</v>
      </c>
      <c r="AX211">
        <v>75.056949558962003</v>
      </c>
      <c r="AY211">
        <v>81.147555022694206</v>
      </c>
      <c r="AZ211">
        <v>87.539607775969898</v>
      </c>
      <c r="BA211">
        <v>93.7218463646484</v>
      </c>
      <c r="BB211">
        <v>100</v>
      </c>
      <c r="BC211">
        <v>108.09283206303</v>
      </c>
      <c r="BD211">
        <v>116.845936456282</v>
      </c>
      <c r="BE211">
        <v>126.865633296223</v>
      </c>
      <c r="BF211">
        <v>138.12794382118699</v>
      </c>
      <c r="BG211">
        <v>150.09848419970899</v>
      </c>
      <c r="BH211">
        <v>164.56709771345399</v>
      </c>
      <c r="BI211">
        <v>174.80003425537399</v>
      </c>
      <c r="BJ211">
        <v>188.09625760041101</v>
      </c>
      <c r="BK211">
        <v>202.92198338614401</v>
      </c>
    </row>
    <row r="212" spans="2:63" x14ac:dyDescent="0.35">
      <c r="B212" t="s">
        <v>626</v>
      </c>
      <c r="C212" s="54" t="s">
        <v>627</v>
      </c>
      <c r="D212" t="s">
        <v>211</v>
      </c>
      <c r="E212" t="s">
        <v>211</v>
      </c>
      <c r="F212" t="s">
        <v>211</v>
      </c>
      <c r="G212" t="s">
        <v>211</v>
      </c>
      <c r="H212" t="s">
        <v>211</v>
      </c>
      <c r="I212" t="s">
        <v>211</v>
      </c>
      <c r="J212" t="s">
        <v>211</v>
      </c>
      <c r="K212" t="s">
        <v>211</v>
      </c>
      <c r="L212" t="s">
        <v>211</v>
      </c>
      <c r="M212" t="s">
        <v>211</v>
      </c>
      <c r="N212" t="s">
        <v>211</v>
      </c>
      <c r="O212" t="s">
        <v>211</v>
      </c>
      <c r="P212" t="s">
        <v>211</v>
      </c>
      <c r="Q212" t="s">
        <v>211</v>
      </c>
      <c r="R212" t="s">
        <v>211</v>
      </c>
      <c r="S212" t="s">
        <v>211</v>
      </c>
      <c r="T212" t="s">
        <v>211</v>
      </c>
      <c r="U212" t="s">
        <v>211</v>
      </c>
      <c r="V212" t="s">
        <v>211</v>
      </c>
      <c r="W212" t="s">
        <v>211</v>
      </c>
      <c r="X212" t="s">
        <v>211</v>
      </c>
      <c r="Y212" t="s">
        <v>211</v>
      </c>
      <c r="Z212" t="s">
        <v>211</v>
      </c>
      <c r="AA212" t="s">
        <v>211</v>
      </c>
      <c r="AB212" t="s">
        <v>211</v>
      </c>
      <c r="AC212" t="s">
        <v>211</v>
      </c>
      <c r="AD212" t="s">
        <v>211</v>
      </c>
      <c r="AE212" t="s">
        <v>211</v>
      </c>
      <c r="AF212" t="s">
        <v>211</v>
      </c>
      <c r="AG212" t="s">
        <v>211</v>
      </c>
      <c r="AH212" t="s">
        <v>211</v>
      </c>
      <c r="AI212" t="s">
        <v>211</v>
      </c>
      <c r="AJ212" t="s">
        <v>211</v>
      </c>
      <c r="AK212" t="s">
        <v>211</v>
      </c>
      <c r="AL212" t="s">
        <v>211</v>
      </c>
      <c r="AM212" t="s">
        <v>211</v>
      </c>
      <c r="AN212" t="s">
        <v>211</v>
      </c>
      <c r="AO212" t="s">
        <v>211</v>
      </c>
      <c r="AP212" t="s">
        <v>211</v>
      </c>
      <c r="AQ212" t="s">
        <v>211</v>
      </c>
      <c r="AR212" t="s">
        <v>211</v>
      </c>
      <c r="AS212" t="s">
        <v>211</v>
      </c>
      <c r="AT212" t="s">
        <v>211</v>
      </c>
      <c r="AU212" t="s">
        <v>211</v>
      </c>
      <c r="AV212" t="s">
        <v>211</v>
      </c>
      <c r="AW212" t="s">
        <v>211</v>
      </c>
      <c r="AX212" t="s">
        <v>211</v>
      </c>
      <c r="AY212" t="s">
        <v>211</v>
      </c>
      <c r="AZ212" t="s">
        <v>211</v>
      </c>
      <c r="BA212" t="s">
        <v>211</v>
      </c>
      <c r="BB212" t="s">
        <v>211</v>
      </c>
      <c r="BC212" t="s">
        <v>211</v>
      </c>
      <c r="BD212" t="s">
        <v>211</v>
      </c>
      <c r="BE212" t="s">
        <v>211</v>
      </c>
      <c r="BF212" t="s">
        <v>211</v>
      </c>
      <c r="BG212" t="s">
        <v>211</v>
      </c>
      <c r="BH212" t="s">
        <v>211</v>
      </c>
      <c r="BI212" t="s">
        <v>211</v>
      </c>
      <c r="BJ212" t="s">
        <v>211</v>
      </c>
      <c r="BK212" t="s">
        <v>211</v>
      </c>
    </row>
    <row r="213" spans="2:63" x14ac:dyDescent="0.35">
      <c r="B213" t="s">
        <v>628</v>
      </c>
      <c r="C213" s="54" t="s">
        <v>629</v>
      </c>
      <c r="D213" t="s">
        <v>211</v>
      </c>
      <c r="E213" t="s">
        <v>211</v>
      </c>
      <c r="F213" t="s">
        <v>211</v>
      </c>
      <c r="G213" t="s">
        <v>211</v>
      </c>
      <c r="H213" t="s">
        <v>211</v>
      </c>
      <c r="I213" t="s">
        <v>211</v>
      </c>
      <c r="J213" t="s">
        <v>211</v>
      </c>
      <c r="K213" t="s">
        <v>211</v>
      </c>
      <c r="L213" t="s">
        <v>211</v>
      </c>
      <c r="M213" t="s">
        <v>211</v>
      </c>
      <c r="N213" t="s">
        <v>211</v>
      </c>
      <c r="O213" t="s">
        <v>211</v>
      </c>
      <c r="P213" t="s">
        <v>211</v>
      </c>
      <c r="Q213" t="s">
        <v>211</v>
      </c>
      <c r="R213" t="s">
        <v>211</v>
      </c>
      <c r="S213" t="s">
        <v>211</v>
      </c>
      <c r="T213">
        <v>19.574098899955199</v>
      </c>
      <c r="U213">
        <v>20.696968938941399</v>
      </c>
      <c r="V213">
        <v>22.0244297053701</v>
      </c>
      <c r="W213">
        <v>22.942709016913899</v>
      </c>
      <c r="X213">
        <v>25.521503767466999</v>
      </c>
      <c r="Y213">
        <v>32.372914174840801</v>
      </c>
      <c r="Z213">
        <v>34.533011622721098</v>
      </c>
      <c r="AA213">
        <v>35.103962490002203</v>
      </c>
      <c r="AB213">
        <v>37.040437514864102</v>
      </c>
      <c r="AC213">
        <v>37.435345198066898</v>
      </c>
      <c r="AD213">
        <v>39.219566658320502</v>
      </c>
      <c r="AE213">
        <v>45.510147874006101</v>
      </c>
      <c r="AF213">
        <v>49.496941670789198</v>
      </c>
      <c r="AG213">
        <v>53.331988990878301</v>
      </c>
      <c r="AH213">
        <v>55.870293691944298</v>
      </c>
      <c r="AI213">
        <v>59.484618864114601</v>
      </c>
      <c r="AJ213">
        <v>61.8987673569764</v>
      </c>
      <c r="AK213">
        <v>64.1059888361644</v>
      </c>
      <c r="AL213">
        <v>65.582068200371296</v>
      </c>
      <c r="AM213">
        <v>67.044352430333205</v>
      </c>
      <c r="AN213">
        <v>67.652005171393697</v>
      </c>
      <c r="AO213">
        <v>69.567031991705306</v>
      </c>
      <c r="AP213">
        <v>71.850333200538401</v>
      </c>
      <c r="AQ213">
        <v>73.286603315772098</v>
      </c>
      <c r="AR213">
        <v>75.146388977805501</v>
      </c>
      <c r="AS213">
        <v>77.834792014012194</v>
      </c>
      <c r="AT213">
        <v>79.363130726376298</v>
      </c>
      <c r="AU213">
        <v>81.756914251765906</v>
      </c>
      <c r="AV213">
        <v>82.916978575608496</v>
      </c>
      <c r="AW213">
        <v>83.911319424616494</v>
      </c>
      <c r="AX213">
        <v>85.623795331241297</v>
      </c>
      <c r="AY213">
        <v>88.993505986212696</v>
      </c>
      <c r="AZ213">
        <v>93.3023163319139</v>
      </c>
      <c r="BA213">
        <v>97.311578191892195</v>
      </c>
      <c r="BB213">
        <v>100</v>
      </c>
      <c r="BC213">
        <v>100.873793104781</v>
      </c>
      <c r="BD213">
        <v>102.232970253559</v>
      </c>
      <c r="BE213">
        <v>103.72448152707101</v>
      </c>
      <c r="BF213">
        <v>104.55309890124499</v>
      </c>
      <c r="BG213">
        <v>107.149433340321</v>
      </c>
      <c r="BH213">
        <v>108.051705592199</v>
      </c>
      <c r="BI213">
        <v>111.384588808318</v>
      </c>
      <c r="BJ213">
        <v>113.980923247394</v>
      </c>
      <c r="BK213">
        <v>117.129669269253</v>
      </c>
    </row>
    <row r="214" spans="2:63" x14ac:dyDescent="0.35">
      <c r="B214" t="s">
        <v>630</v>
      </c>
      <c r="C214" s="54" t="s">
        <v>631</v>
      </c>
      <c r="D214" t="s">
        <v>211</v>
      </c>
      <c r="E214" t="s">
        <v>211</v>
      </c>
      <c r="F214" t="s">
        <v>211</v>
      </c>
      <c r="G214" t="s">
        <v>211</v>
      </c>
      <c r="H214" t="s">
        <v>211</v>
      </c>
      <c r="I214" t="s">
        <v>211</v>
      </c>
      <c r="J214" t="s">
        <v>211</v>
      </c>
      <c r="K214" t="s">
        <v>211</v>
      </c>
      <c r="L214" t="s">
        <v>211</v>
      </c>
      <c r="M214" t="s">
        <v>211</v>
      </c>
      <c r="N214" t="s">
        <v>211</v>
      </c>
      <c r="O214" t="s">
        <v>211</v>
      </c>
      <c r="P214" t="s">
        <v>211</v>
      </c>
      <c r="Q214" t="s">
        <v>211</v>
      </c>
      <c r="R214" t="s">
        <v>211</v>
      </c>
      <c r="S214" t="s">
        <v>211</v>
      </c>
      <c r="T214" t="s">
        <v>211</v>
      </c>
      <c r="U214" t="s">
        <v>211</v>
      </c>
      <c r="V214" t="s">
        <v>211</v>
      </c>
      <c r="W214" t="s">
        <v>211</v>
      </c>
      <c r="X214" t="s">
        <v>211</v>
      </c>
      <c r="Y214" t="s">
        <v>211</v>
      </c>
      <c r="Z214" t="s">
        <v>211</v>
      </c>
      <c r="AA214" t="s">
        <v>211</v>
      </c>
      <c r="AB214" t="s">
        <v>211</v>
      </c>
      <c r="AC214" t="s">
        <v>211</v>
      </c>
      <c r="AD214" t="s">
        <v>211</v>
      </c>
      <c r="AE214" t="s">
        <v>211</v>
      </c>
      <c r="AF214" t="s">
        <v>211</v>
      </c>
      <c r="AG214" t="s">
        <v>211</v>
      </c>
      <c r="AH214" t="s">
        <v>211</v>
      </c>
      <c r="AI214" t="s">
        <v>211</v>
      </c>
      <c r="AJ214" t="s">
        <v>211</v>
      </c>
      <c r="AK214" t="s">
        <v>211</v>
      </c>
      <c r="AL214" t="s">
        <v>211</v>
      </c>
      <c r="AM214" t="s">
        <v>211</v>
      </c>
      <c r="AN214" t="s">
        <v>211</v>
      </c>
      <c r="AO214" t="s">
        <v>211</v>
      </c>
      <c r="AP214" t="s">
        <v>211</v>
      </c>
      <c r="AQ214" t="s">
        <v>211</v>
      </c>
      <c r="AR214" t="s">
        <v>211</v>
      </c>
      <c r="AS214" t="s">
        <v>211</v>
      </c>
      <c r="AT214" t="s">
        <v>211</v>
      </c>
      <c r="AU214" t="s">
        <v>211</v>
      </c>
      <c r="AV214" t="s">
        <v>211</v>
      </c>
      <c r="AW214" t="s">
        <v>211</v>
      </c>
      <c r="AX214" t="s">
        <v>211</v>
      </c>
      <c r="AY214" t="s">
        <v>211</v>
      </c>
      <c r="AZ214">
        <v>61.386661968108498</v>
      </c>
      <c r="BA214">
        <v>78.010747951722294</v>
      </c>
      <c r="BB214">
        <v>100</v>
      </c>
      <c r="BC214">
        <v>126.090212316096</v>
      </c>
      <c r="BD214">
        <v>152.656153642851</v>
      </c>
      <c r="BE214">
        <v>214.694740551493</v>
      </c>
      <c r="BF214">
        <v>348.16756232930999</v>
      </c>
      <c r="BG214">
        <v>772.02008633600599</v>
      </c>
      <c r="BH214">
        <v>2740.2739846709501</v>
      </c>
      <c r="BI214" t="s">
        <v>211</v>
      </c>
      <c r="BJ214" t="s">
        <v>211</v>
      </c>
      <c r="BK214" t="s">
        <v>211</v>
      </c>
    </row>
    <row r="215" spans="2:63" x14ac:dyDescent="0.35">
      <c r="B215" t="s">
        <v>632</v>
      </c>
      <c r="C215" s="54" t="s">
        <v>633</v>
      </c>
      <c r="D215" t="s">
        <v>211</v>
      </c>
      <c r="E215" t="s">
        <v>211</v>
      </c>
      <c r="F215" t="s">
        <v>211</v>
      </c>
      <c r="G215" t="s">
        <v>211</v>
      </c>
      <c r="H215" t="s">
        <v>211</v>
      </c>
      <c r="I215" t="s">
        <v>211</v>
      </c>
      <c r="J215" t="s">
        <v>211</v>
      </c>
      <c r="K215" t="s">
        <v>211</v>
      </c>
      <c r="L215" t="s">
        <v>211</v>
      </c>
      <c r="M215" t="s">
        <v>211</v>
      </c>
      <c r="N215" t="s">
        <v>211</v>
      </c>
      <c r="O215" t="s">
        <v>211</v>
      </c>
      <c r="P215" t="s">
        <v>211</v>
      </c>
      <c r="Q215" t="s">
        <v>211</v>
      </c>
      <c r="R215" t="s">
        <v>211</v>
      </c>
      <c r="S215" t="s">
        <v>211</v>
      </c>
      <c r="T215" t="s">
        <v>211</v>
      </c>
      <c r="U215" t="s">
        <v>211</v>
      </c>
      <c r="V215" t="s">
        <v>211</v>
      </c>
      <c r="W215" t="s">
        <v>211</v>
      </c>
      <c r="X215" t="s">
        <v>211</v>
      </c>
      <c r="Y215" t="s">
        <v>211</v>
      </c>
      <c r="Z215" t="s">
        <v>211</v>
      </c>
      <c r="AA215" t="s">
        <v>211</v>
      </c>
      <c r="AB215" t="s">
        <v>211</v>
      </c>
      <c r="AC215" t="s">
        <v>211</v>
      </c>
      <c r="AD215" t="s">
        <v>211</v>
      </c>
      <c r="AE215" t="s">
        <v>211</v>
      </c>
      <c r="AF215" t="s">
        <v>211</v>
      </c>
      <c r="AG215" t="s">
        <v>211</v>
      </c>
      <c r="AH215" t="s">
        <v>211</v>
      </c>
      <c r="AI215" t="s">
        <v>211</v>
      </c>
      <c r="AJ215" t="s">
        <v>211</v>
      </c>
      <c r="AK215" t="s">
        <v>211</v>
      </c>
      <c r="AL215" t="s">
        <v>211</v>
      </c>
      <c r="AM215">
        <v>40.165720382289898</v>
      </c>
      <c r="AN215">
        <v>42.445125013984899</v>
      </c>
      <c r="AO215">
        <v>43.807412363617701</v>
      </c>
      <c r="AP215">
        <v>46.990545703914101</v>
      </c>
      <c r="AQ215">
        <v>48.9251945689942</v>
      </c>
      <c r="AR215">
        <v>48.088408727696603</v>
      </c>
      <c r="AS215">
        <v>47.880885839054798</v>
      </c>
      <c r="AT215">
        <v>49.715120403179398</v>
      </c>
      <c r="AU215">
        <v>51.323229636975398</v>
      </c>
      <c r="AV215">
        <v>55.303319144004497</v>
      </c>
      <c r="AW215">
        <v>59.884962675395201</v>
      </c>
      <c r="AX215">
        <v>64.327239477576697</v>
      </c>
      <c r="AY215">
        <v>69.694993103108899</v>
      </c>
      <c r="AZ215">
        <v>85.805303234615195</v>
      </c>
      <c r="BA215">
        <v>91.568830608469298</v>
      </c>
      <c r="BB215">
        <v>100</v>
      </c>
      <c r="BC215">
        <v>118.677732277071</v>
      </c>
      <c r="BD215">
        <v>129.47112002426101</v>
      </c>
      <c r="BE215">
        <v>138.00672987428501</v>
      </c>
      <c r="BF215">
        <v>143.64368992326499</v>
      </c>
      <c r="BG215">
        <v>144.55037019428801</v>
      </c>
      <c r="BH215">
        <v>148.40733280127799</v>
      </c>
      <c r="BI215">
        <v>153.63165215668499</v>
      </c>
      <c r="BJ215">
        <v>159.06964122458299</v>
      </c>
      <c r="BK215">
        <v>163.516947912918</v>
      </c>
    </row>
    <row r="216" spans="2:63" x14ac:dyDescent="0.35">
      <c r="B216" t="s">
        <v>634</v>
      </c>
      <c r="C216" s="54" t="s">
        <v>635</v>
      </c>
      <c r="D216" t="s">
        <v>211</v>
      </c>
      <c r="E216" t="s">
        <v>211</v>
      </c>
      <c r="F216" t="s">
        <v>211</v>
      </c>
      <c r="G216" t="s">
        <v>211</v>
      </c>
      <c r="H216" t="s">
        <v>211</v>
      </c>
      <c r="I216" t="s">
        <v>211</v>
      </c>
      <c r="J216" t="s">
        <v>211</v>
      </c>
      <c r="K216" t="s">
        <v>211</v>
      </c>
      <c r="L216" t="s">
        <v>211</v>
      </c>
      <c r="M216" t="s">
        <v>211</v>
      </c>
      <c r="N216" t="s">
        <v>211</v>
      </c>
      <c r="O216" t="s">
        <v>211</v>
      </c>
      <c r="P216" t="s">
        <v>211</v>
      </c>
      <c r="Q216" t="s">
        <v>211</v>
      </c>
      <c r="R216" t="s">
        <v>211</v>
      </c>
      <c r="S216" t="s">
        <v>211</v>
      </c>
      <c r="T216" t="s">
        <v>211</v>
      </c>
      <c r="U216" t="s">
        <v>211</v>
      </c>
      <c r="V216" t="s">
        <v>211</v>
      </c>
      <c r="W216" t="s">
        <v>211</v>
      </c>
      <c r="X216" t="s">
        <v>211</v>
      </c>
      <c r="Y216" t="s">
        <v>211</v>
      </c>
      <c r="Z216" t="s">
        <v>211</v>
      </c>
      <c r="AA216" t="s">
        <v>211</v>
      </c>
      <c r="AB216" t="s">
        <v>211</v>
      </c>
      <c r="AC216" t="s">
        <v>211</v>
      </c>
      <c r="AD216" t="s">
        <v>211</v>
      </c>
      <c r="AE216" t="s">
        <v>211</v>
      </c>
      <c r="AF216" t="s">
        <v>211</v>
      </c>
      <c r="AG216" t="s">
        <v>211</v>
      </c>
      <c r="AH216" t="s">
        <v>211</v>
      </c>
      <c r="AI216" t="s">
        <v>211</v>
      </c>
      <c r="AJ216" t="s">
        <v>211</v>
      </c>
      <c r="AK216" t="s">
        <v>211</v>
      </c>
      <c r="AL216" t="s">
        <v>211</v>
      </c>
      <c r="AM216" t="s">
        <v>211</v>
      </c>
      <c r="AN216" t="s">
        <v>211</v>
      </c>
      <c r="AO216" t="s">
        <v>211</v>
      </c>
      <c r="AP216" t="s">
        <v>211</v>
      </c>
      <c r="AQ216" t="s">
        <v>211</v>
      </c>
      <c r="AR216" t="s">
        <v>211</v>
      </c>
      <c r="AS216" t="s">
        <v>211</v>
      </c>
      <c r="AT216" t="s">
        <v>211</v>
      </c>
      <c r="AU216" t="s">
        <v>211</v>
      </c>
      <c r="AV216" t="s">
        <v>211</v>
      </c>
      <c r="AW216" t="s">
        <v>211</v>
      </c>
      <c r="AX216" t="s">
        <v>211</v>
      </c>
      <c r="AY216" t="s">
        <v>211</v>
      </c>
      <c r="AZ216" t="s">
        <v>211</v>
      </c>
      <c r="BA216" t="s">
        <v>211</v>
      </c>
      <c r="BB216" t="s">
        <v>211</v>
      </c>
      <c r="BC216" t="s">
        <v>211</v>
      </c>
      <c r="BD216" t="s">
        <v>211</v>
      </c>
      <c r="BE216" t="s">
        <v>211</v>
      </c>
      <c r="BF216" t="s">
        <v>211</v>
      </c>
      <c r="BG216" t="s">
        <v>211</v>
      </c>
      <c r="BH216" t="s">
        <v>211</v>
      </c>
      <c r="BI216" t="s">
        <v>211</v>
      </c>
      <c r="BJ216" t="s">
        <v>211</v>
      </c>
      <c r="BK216" t="s">
        <v>211</v>
      </c>
    </row>
    <row r="217" spans="2:63" x14ac:dyDescent="0.35">
      <c r="B217" t="s">
        <v>636</v>
      </c>
      <c r="C217" s="54" t="s">
        <v>637</v>
      </c>
      <c r="D217" t="s">
        <v>211</v>
      </c>
      <c r="E217" t="s">
        <v>211</v>
      </c>
      <c r="F217" t="s">
        <v>211</v>
      </c>
      <c r="G217" t="s">
        <v>211</v>
      </c>
      <c r="H217" t="s">
        <v>211</v>
      </c>
      <c r="I217" t="s">
        <v>211</v>
      </c>
      <c r="J217" t="s">
        <v>211</v>
      </c>
      <c r="K217" t="s">
        <v>211</v>
      </c>
      <c r="L217" t="s">
        <v>211</v>
      </c>
      <c r="M217" t="s">
        <v>211</v>
      </c>
      <c r="N217" t="s">
        <v>211</v>
      </c>
      <c r="O217" t="s">
        <v>211</v>
      </c>
      <c r="P217" t="s">
        <v>211</v>
      </c>
      <c r="Q217" t="s">
        <v>211</v>
      </c>
      <c r="R217" t="s">
        <v>211</v>
      </c>
      <c r="S217" t="s">
        <v>211</v>
      </c>
      <c r="T217" t="s">
        <v>211</v>
      </c>
      <c r="U217" t="s">
        <v>211</v>
      </c>
      <c r="V217" t="s">
        <v>211</v>
      </c>
      <c r="W217" t="s">
        <v>211</v>
      </c>
      <c r="X217" t="s">
        <v>211</v>
      </c>
      <c r="Y217" t="s">
        <v>211</v>
      </c>
      <c r="Z217" t="s">
        <v>211</v>
      </c>
      <c r="AA217" t="s">
        <v>211</v>
      </c>
      <c r="AB217" t="s">
        <v>211</v>
      </c>
      <c r="AC217" t="s">
        <v>211</v>
      </c>
      <c r="AD217" t="s">
        <v>211</v>
      </c>
      <c r="AE217" t="s">
        <v>211</v>
      </c>
      <c r="AF217" t="s">
        <v>211</v>
      </c>
      <c r="AG217" t="s">
        <v>211</v>
      </c>
      <c r="AH217" t="s">
        <v>211</v>
      </c>
      <c r="AI217" t="s">
        <v>211</v>
      </c>
      <c r="AJ217" t="s">
        <v>211</v>
      </c>
      <c r="AK217" t="s">
        <v>211</v>
      </c>
      <c r="AL217" t="s">
        <v>211</v>
      </c>
      <c r="AM217" t="s">
        <v>211</v>
      </c>
      <c r="AN217">
        <v>54.916496261452103</v>
      </c>
      <c r="AO217">
        <v>58.808431598195803</v>
      </c>
      <c r="AP217">
        <v>62.089733345776899</v>
      </c>
      <c r="AQ217">
        <v>65.5322314323315</v>
      </c>
      <c r="AR217">
        <v>67.365953627378602</v>
      </c>
      <c r="AS217">
        <v>68.189694240947006</v>
      </c>
      <c r="AT217">
        <v>72.082995648359997</v>
      </c>
      <c r="AU217">
        <v>75.256833169958597</v>
      </c>
      <c r="AV217">
        <v>77.517680127596705</v>
      </c>
      <c r="AW217">
        <v>80.701525592810896</v>
      </c>
      <c r="AX217">
        <v>83.802353605084903</v>
      </c>
      <c r="AY217">
        <v>85.360862675071701</v>
      </c>
      <c r="AZ217">
        <v>93.803050189891707</v>
      </c>
      <c r="BA217">
        <v>96.386325080214107</v>
      </c>
      <c r="BB217">
        <v>100</v>
      </c>
      <c r="BC217">
        <v>102.877243584959</v>
      </c>
      <c r="BD217">
        <v>105.736292389859</v>
      </c>
      <c r="BE217">
        <v>107.559608314025</v>
      </c>
      <c r="BF217">
        <v>109.423600300128</v>
      </c>
      <c r="BG217">
        <v>110.990121099896</v>
      </c>
      <c r="BH217">
        <v>110.746934413771</v>
      </c>
      <c r="BI217">
        <v>110.98235020688401</v>
      </c>
      <c r="BJ217" t="s">
        <v>211</v>
      </c>
      <c r="BK217">
        <v>112.516117965437</v>
      </c>
    </row>
    <row r="218" spans="2:63" x14ac:dyDescent="0.35">
      <c r="B218" t="s">
        <v>638</v>
      </c>
      <c r="C218" s="54" t="s">
        <v>639</v>
      </c>
      <c r="D218" t="s">
        <v>211</v>
      </c>
      <c r="E218" t="s">
        <v>211</v>
      </c>
      <c r="F218" t="s">
        <v>211</v>
      </c>
      <c r="G218" t="s">
        <v>211</v>
      </c>
      <c r="H218" t="s">
        <v>211</v>
      </c>
      <c r="I218" t="s">
        <v>211</v>
      </c>
      <c r="J218" t="s">
        <v>211</v>
      </c>
      <c r="K218" t="s">
        <v>211</v>
      </c>
      <c r="L218" t="s">
        <v>211</v>
      </c>
      <c r="M218" t="s">
        <v>211</v>
      </c>
      <c r="N218" t="s">
        <v>211</v>
      </c>
      <c r="O218" t="s">
        <v>211</v>
      </c>
      <c r="P218" t="s">
        <v>211</v>
      </c>
      <c r="Q218" t="s">
        <v>211</v>
      </c>
      <c r="R218" t="s">
        <v>211</v>
      </c>
      <c r="S218" t="s">
        <v>211</v>
      </c>
      <c r="T218" t="s">
        <v>211</v>
      </c>
      <c r="U218" t="s">
        <v>211</v>
      </c>
      <c r="V218" t="s">
        <v>211</v>
      </c>
      <c r="W218" t="s">
        <v>211</v>
      </c>
      <c r="X218" t="s">
        <v>211</v>
      </c>
      <c r="Y218" t="s">
        <v>211</v>
      </c>
      <c r="Z218" t="s">
        <v>211</v>
      </c>
      <c r="AA218" t="s">
        <v>211</v>
      </c>
      <c r="AB218" t="s">
        <v>211</v>
      </c>
      <c r="AC218" t="s">
        <v>211</v>
      </c>
      <c r="AD218" t="s">
        <v>211</v>
      </c>
      <c r="AE218" t="s">
        <v>211</v>
      </c>
      <c r="AF218" t="s">
        <v>211</v>
      </c>
      <c r="AG218" t="s">
        <v>211</v>
      </c>
      <c r="AH218">
        <v>3.84468633427295</v>
      </c>
      <c r="AI218">
        <v>5.2287734146112097</v>
      </c>
      <c r="AJ218">
        <v>6.7666479483203901</v>
      </c>
      <c r="AK218">
        <v>9.1858800885278296</v>
      </c>
      <c r="AL218">
        <v>13.7231679725975</v>
      </c>
      <c r="AM218">
        <v>21.282040789564999</v>
      </c>
      <c r="AN218">
        <v>27.822806440626501</v>
      </c>
      <c r="AO218">
        <v>28.428432889798898</v>
      </c>
      <c r="AP218">
        <v>30.127460603963499</v>
      </c>
      <c r="AQ218">
        <v>32.736564820127697</v>
      </c>
      <c r="AR218">
        <v>34.239173145371502</v>
      </c>
      <c r="AS218">
        <v>38.317603512545801</v>
      </c>
      <c r="AT218">
        <v>43.007116423029103</v>
      </c>
      <c r="AU218">
        <v>47.6658024016401</v>
      </c>
      <c r="AV218">
        <v>53.631222925987899</v>
      </c>
      <c r="AW218">
        <v>59.965748218682599</v>
      </c>
      <c r="AX218">
        <v>66.468912896805904</v>
      </c>
      <c r="AY218">
        <v>71.723358754955996</v>
      </c>
      <c r="AZ218">
        <v>85.333767951035398</v>
      </c>
      <c r="BA218">
        <v>89.948414157716797</v>
      </c>
      <c r="BB218">
        <v>100</v>
      </c>
      <c r="BC218">
        <v>119.543561713115</v>
      </c>
      <c r="BD218">
        <v>131.36090559519701</v>
      </c>
      <c r="BE218">
        <v>145.76915053314801</v>
      </c>
      <c r="BF218">
        <v>157.58334053767501</v>
      </c>
      <c r="BG218" t="s">
        <v>211</v>
      </c>
      <c r="BH218" t="s">
        <v>211</v>
      </c>
      <c r="BI218" t="s">
        <v>211</v>
      </c>
      <c r="BJ218" t="s">
        <v>211</v>
      </c>
      <c r="BK218" t="s">
        <v>211</v>
      </c>
    </row>
    <row r="219" spans="2:63" x14ac:dyDescent="0.35">
      <c r="B219" t="s">
        <v>640</v>
      </c>
      <c r="C219" s="54" t="s">
        <v>641</v>
      </c>
      <c r="D219" t="s">
        <v>211</v>
      </c>
      <c r="E219" t="s">
        <v>211</v>
      </c>
      <c r="F219" t="s">
        <v>211</v>
      </c>
      <c r="G219" t="s">
        <v>211</v>
      </c>
      <c r="H219" t="s">
        <v>211</v>
      </c>
      <c r="I219" t="s">
        <v>211</v>
      </c>
      <c r="J219" t="s">
        <v>211</v>
      </c>
      <c r="K219" t="s">
        <v>211</v>
      </c>
      <c r="L219" t="s">
        <v>211</v>
      </c>
      <c r="M219" t="s">
        <v>211</v>
      </c>
      <c r="N219" t="s">
        <v>211</v>
      </c>
      <c r="O219" t="s">
        <v>211</v>
      </c>
      <c r="P219" t="s">
        <v>211</v>
      </c>
      <c r="Q219" t="s">
        <v>211</v>
      </c>
      <c r="R219" t="s">
        <v>211</v>
      </c>
      <c r="S219" t="s">
        <v>211</v>
      </c>
      <c r="T219" t="s">
        <v>211</v>
      </c>
      <c r="U219" t="s">
        <v>211</v>
      </c>
      <c r="V219" t="s">
        <v>211</v>
      </c>
      <c r="W219" t="s">
        <v>211</v>
      </c>
      <c r="X219" t="s">
        <v>211</v>
      </c>
      <c r="Y219" t="s">
        <v>211</v>
      </c>
      <c r="Z219" t="s">
        <v>211</v>
      </c>
      <c r="AA219" t="s">
        <v>211</v>
      </c>
      <c r="AB219" t="s">
        <v>211</v>
      </c>
      <c r="AC219">
        <v>1.3551938010276101E-2</v>
      </c>
      <c r="AD219">
        <v>2.1117743893313799E-2</v>
      </c>
      <c r="AE219">
        <v>3.1053060410049901E-2</v>
      </c>
      <c r="AF219">
        <v>4.68913683300353E-2</v>
      </c>
      <c r="AG219">
        <v>0.104757312226675</v>
      </c>
      <c r="AH219">
        <v>0.21687257852641301</v>
      </c>
      <c r="AI219">
        <v>0.42863200252747702</v>
      </c>
      <c r="AJ219">
        <v>1.1389032075691301</v>
      </c>
      <c r="AK219">
        <v>3.2266499276675602</v>
      </c>
      <c r="AL219">
        <v>4.98844343936545</v>
      </c>
      <c r="AM219">
        <v>6.7308861512495799</v>
      </c>
      <c r="AN219">
        <v>9.6300873393305206</v>
      </c>
      <c r="AO219">
        <v>11.9816315535675</v>
      </c>
      <c r="AP219">
        <v>14.912153677314199</v>
      </c>
      <c r="AQ219">
        <v>18.9067761726999</v>
      </c>
      <c r="AR219">
        <v>23.8282878664427</v>
      </c>
      <c r="AS219">
        <v>28.9260598696352</v>
      </c>
      <c r="AT219">
        <v>35.357290452119102</v>
      </c>
      <c r="AU219">
        <v>42.924308684879897</v>
      </c>
      <c r="AV219">
        <v>50.636857945758798</v>
      </c>
      <c r="AW219">
        <v>59.915778446598502</v>
      </c>
      <c r="AX219">
        <v>65.319925505911101</v>
      </c>
      <c r="AY219">
        <v>72.281298325545606</v>
      </c>
      <c r="AZ219">
        <v>81.2771246612011</v>
      </c>
      <c r="BA219">
        <v>92.164402467616199</v>
      </c>
      <c r="BB219">
        <v>100</v>
      </c>
      <c r="BC219">
        <v>106.42939681072301</v>
      </c>
      <c r="BD219">
        <v>113.428087204376</v>
      </c>
      <c r="BE219">
        <v>121.34273168477</v>
      </c>
      <c r="BF219">
        <v>130.81580771897401</v>
      </c>
      <c r="BG219">
        <v>144.042061474463</v>
      </c>
      <c r="BH219">
        <v>169.78198906093499</v>
      </c>
      <c r="BI219">
        <v>180.94907942377299</v>
      </c>
      <c r="BJ219">
        <v>194.51043833294801</v>
      </c>
      <c r="BK219">
        <v>212.308758955396</v>
      </c>
    </row>
    <row r="220" spans="2:63" x14ac:dyDescent="0.35">
      <c r="B220" t="s">
        <v>642</v>
      </c>
      <c r="C220" s="54" t="s">
        <v>643</v>
      </c>
      <c r="D220" t="s">
        <v>211</v>
      </c>
      <c r="E220" t="s">
        <v>211</v>
      </c>
      <c r="F220" t="s">
        <v>211</v>
      </c>
      <c r="G220" t="s">
        <v>211</v>
      </c>
      <c r="H220" t="s">
        <v>211</v>
      </c>
      <c r="I220" t="s">
        <v>211</v>
      </c>
      <c r="J220" t="s">
        <v>211</v>
      </c>
      <c r="K220" t="s">
        <v>211</v>
      </c>
      <c r="L220" t="s">
        <v>211</v>
      </c>
      <c r="M220" t="s">
        <v>211</v>
      </c>
      <c r="N220" t="s">
        <v>211</v>
      </c>
      <c r="O220" t="s">
        <v>211</v>
      </c>
      <c r="P220" t="s">
        <v>211</v>
      </c>
      <c r="Q220" t="s">
        <v>211</v>
      </c>
      <c r="R220" t="s">
        <v>211</v>
      </c>
      <c r="S220" t="s">
        <v>211</v>
      </c>
      <c r="T220" t="s">
        <v>211</v>
      </c>
      <c r="U220" t="s">
        <v>211</v>
      </c>
      <c r="V220" t="s">
        <v>211</v>
      </c>
      <c r="W220" t="s">
        <v>211</v>
      </c>
      <c r="X220" t="s">
        <v>211</v>
      </c>
      <c r="Y220" t="s">
        <v>211</v>
      </c>
      <c r="Z220" t="s">
        <v>211</v>
      </c>
      <c r="AA220" t="s">
        <v>211</v>
      </c>
      <c r="AB220" t="s">
        <v>211</v>
      </c>
      <c r="AC220" t="s">
        <v>211</v>
      </c>
      <c r="AD220" t="s">
        <v>211</v>
      </c>
      <c r="AE220" t="s">
        <v>211</v>
      </c>
      <c r="AF220" t="s">
        <v>211</v>
      </c>
      <c r="AG220" t="s">
        <v>211</v>
      </c>
      <c r="AH220" t="s">
        <v>211</v>
      </c>
      <c r="AI220" t="s">
        <v>211</v>
      </c>
      <c r="AJ220" t="s">
        <v>211</v>
      </c>
      <c r="AK220" t="s">
        <v>211</v>
      </c>
      <c r="AL220" t="s">
        <v>211</v>
      </c>
      <c r="AM220" t="s">
        <v>211</v>
      </c>
      <c r="AN220" t="s">
        <v>211</v>
      </c>
      <c r="AO220" t="s">
        <v>211</v>
      </c>
      <c r="AP220" t="s">
        <v>211</v>
      </c>
      <c r="AQ220" t="s">
        <v>211</v>
      </c>
      <c r="AR220" t="s">
        <v>211</v>
      </c>
      <c r="AS220" t="s">
        <v>211</v>
      </c>
      <c r="AT220" t="s">
        <v>211</v>
      </c>
      <c r="AU220" t="s">
        <v>211</v>
      </c>
      <c r="AV220" t="s">
        <v>211</v>
      </c>
      <c r="AW220" t="s">
        <v>211</v>
      </c>
      <c r="AX220" t="s">
        <v>211</v>
      </c>
      <c r="AY220" t="s">
        <v>211</v>
      </c>
      <c r="AZ220" t="s">
        <v>211</v>
      </c>
      <c r="BA220">
        <v>97.054889861326203</v>
      </c>
      <c r="BB220">
        <v>100</v>
      </c>
      <c r="BC220">
        <v>103.477797292575</v>
      </c>
      <c r="BD220">
        <v>107.328296382994</v>
      </c>
      <c r="BE220">
        <v>109.079488499292</v>
      </c>
      <c r="BF220">
        <v>108.847214740529</v>
      </c>
      <c r="BG220">
        <v>106.224541114666</v>
      </c>
      <c r="BH220">
        <v>104.560626128854</v>
      </c>
      <c r="BI220">
        <v>105.511848952592</v>
      </c>
      <c r="BJ220" t="s">
        <v>211</v>
      </c>
      <c r="BK220" t="s">
        <v>211</v>
      </c>
    </row>
    <row r="221" spans="2:63" x14ac:dyDescent="0.35">
      <c r="B221" t="s">
        <v>644</v>
      </c>
      <c r="C221" s="54" t="s">
        <v>645</v>
      </c>
      <c r="D221" t="s">
        <v>211</v>
      </c>
      <c r="E221" t="s">
        <v>211</v>
      </c>
      <c r="F221" t="s">
        <v>211</v>
      </c>
      <c r="G221" t="s">
        <v>211</v>
      </c>
      <c r="H221" t="s">
        <v>211</v>
      </c>
      <c r="I221" t="s">
        <v>211</v>
      </c>
      <c r="J221" t="s">
        <v>211</v>
      </c>
      <c r="K221" t="s">
        <v>211</v>
      </c>
      <c r="L221" t="s">
        <v>211</v>
      </c>
      <c r="M221" t="s">
        <v>211</v>
      </c>
      <c r="N221" t="s">
        <v>211</v>
      </c>
      <c r="O221" t="s">
        <v>211</v>
      </c>
      <c r="P221" t="s">
        <v>211</v>
      </c>
      <c r="Q221" t="s">
        <v>211</v>
      </c>
      <c r="R221" t="s">
        <v>211</v>
      </c>
      <c r="S221" t="s">
        <v>211</v>
      </c>
      <c r="T221" t="s">
        <v>211</v>
      </c>
      <c r="U221" t="s">
        <v>211</v>
      </c>
      <c r="V221" t="s">
        <v>211</v>
      </c>
      <c r="W221" t="s">
        <v>211</v>
      </c>
      <c r="X221" t="s">
        <v>211</v>
      </c>
      <c r="Y221" t="s">
        <v>211</v>
      </c>
      <c r="Z221" t="s">
        <v>211</v>
      </c>
      <c r="AA221" t="s">
        <v>211</v>
      </c>
      <c r="AB221" t="s">
        <v>211</v>
      </c>
      <c r="AC221" t="s">
        <v>211</v>
      </c>
      <c r="AD221" t="s">
        <v>211</v>
      </c>
      <c r="AE221" t="s">
        <v>211</v>
      </c>
      <c r="AF221" t="s">
        <v>211</v>
      </c>
      <c r="AG221" t="s">
        <v>211</v>
      </c>
      <c r="AH221" t="s">
        <v>211</v>
      </c>
      <c r="AI221" t="s">
        <v>211</v>
      </c>
      <c r="AJ221" t="s">
        <v>211</v>
      </c>
      <c r="AK221" t="s">
        <v>211</v>
      </c>
      <c r="AL221" t="s">
        <v>211</v>
      </c>
      <c r="AM221" t="s">
        <v>211</v>
      </c>
      <c r="AN221" t="s">
        <v>211</v>
      </c>
      <c r="AO221" t="s">
        <v>211</v>
      </c>
      <c r="AP221" t="s">
        <v>211</v>
      </c>
      <c r="AQ221" t="s">
        <v>211</v>
      </c>
      <c r="AR221" t="s">
        <v>211</v>
      </c>
      <c r="AS221" t="s">
        <v>211</v>
      </c>
      <c r="AT221" t="s">
        <v>211</v>
      </c>
      <c r="AU221" t="s">
        <v>211</v>
      </c>
      <c r="AV221" t="s">
        <v>211</v>
      </c>
      <c r="AW221" t="s">
        <v>211</v>
      </c>
      <c r="AX221" t="s">
        <v>211</v>
      </c>
      <c r="AY221" t="s">
        <v>211</v>
      </c>
      <c r="AZ221" t="s">
        <v>211</v>
      </c>
      <c r="BA221" t="s">
        <v>211</v>
      </c>
      <c r="BB221" t="s">
        <v>211</v>
      </c>
      <c r="BC221" t="s">
        <v>211</v>
      </c>
      <c r="BD221" t="s">
        <v>211</v>
      </c>
      <c r="BE221" t="s">
        <v>211</v>
      </c>
      <c r="BF221" t="s">
        <v>211</v>
      </c>
      <c r="BG221" t="s">
        <v>211</v>
      </c>
      <c r="BH221" t="s">
        <v>211</v>
      </c>
      <c r="BI221" t="s">
        <v>211</v>
      </c>
      <c r="BJ221" t="s">
        <v>211</v>
      </c>
      <c r="BK221" t="s">
        <v>211</v>
      </c>
    </row>
    <row r="222" spans="2:63" x14ac:dyDescent="0.35">
      <c r="B222" t="s">
        <v>646</v>
      </c>
      <c r="C222" s="54" t="s">
        <v>647</v>
      </c>
      <c r="D222" t="s">
        <v>211</v>
      </c>
      <c r="E222" t="s">
        <v>211</v>
      </c>
      <c r="F222" t="s">
        <v>211</v>
      </c>
      <c r="G222" t="s">
        <v>211</v>
      </c>
      <c r="H222" t="s">
        <v>211</v>
      </c>
      <c r="I222" t="s">
        <v>211</v>
      </c>
      <c r="J222" t="s">
        <v>211</v>
      </c>
      <c r="K222" t="s">
        <v>211</v>
      </c>
      <c r="L222" t="s">
        <v>211</v>
      </c>
      <c r="M222" t="s">
        <v>211</v>
      </c>
      <c r="N222" t="s">
        <v>211</v>
      </c>
      <c r="O222" t="s">
        <v>211</v>
      </c>
      <c r="P222" t="s">
        <v>211</v>
      </c>
      <c r="Q222" t="s">
        <v>211</v>
      </c>
      <c r="R222" t="s">
        <v>211</v>
      </c>
      <c r="S222" t="s">
        <v>211</v>
      </c>
      <c r="T222" t="s">
        <v>211</v>
      </c>
      <c r="U222" t="s">
        <v>211</v>
      </c>
      <c r="V222" t="s">
        <v>211</v>
      </c>
      <c r="W222" t="s">
        <v>211</v>
      </c>
      <c r="X222" t="s">
        <v>211</v>
      </c>
      <c r="Y222" t="s">
        <v>211</v>
      </c>
      <c r="Z222" t="s">
        <v>211</v>
      </c>
      <c r="AA222" t="s">
        <v>211</v>
      </c>
      <c r="AB222" t="s">
        <v>211</v>
      </c>
      <c r="AC222" t="s">
        <v>211</v>
      </c>
      <c r="AD222" t="s">
        <v>211</v>
      </c>
      <c r="AE222" t="s">
        <v>211</v>
      </c>
      <c r="AF222" t="s">
        <v>211</v>
      </c>
      <c r="AG222" t="s">
        <v>211</v>
      </c>
      <c r="AH222" t="s">
        <v>211</v>
      </c>
      <c r="AI222" t="s">
        <v>211</v>
      </c>
      <c r="AJ222" t="s">
        <v>211</v>
      </c>
      <c r="AK222" t="s">
        <v>211</v>
      </c>
      <c r="AL222" t="s">
        <v>211</v>
      </c>
      <c r="AM222" t="s">
        <v>211</v>
      </c>
      <c r="AN222" t="s">
        <v>211</v>
      </c>
      <c r="AO222" t="s">
        <v>211</v>
      </c>
      <c r="AP222" t="s">
        <v>211</v>
      </c>
      <c r="AQ222" t="s">
        <v>211</v>
      </c>
      <c r="AR222" t="s">
        <v>211</v>
      </c>
      <c r="AS222" t="s">
        <v>211</v>
      </c>
      <c r="AT222" t="s">
        <v>211</v>
      </c>
      <c r="AU222" t="s">
        <v>211</v>
      </c>
      <c r="AV222" t="s">
        <v>211</v>
      </c>
      <c r="AW222" t="s">
        <v>211</v>
      </c>
      <c r="AX222" t="s">
        <v>211</v>
      </c>
      <c r="AY222" t="s">
        <v>211</v>
      </c>
      <c r="AZ222" t="s">
        <v>211</v>
      </c>
      <c r="BA222" t="s">
        <v>211</v>
      </c>
      <c r="BB222" t="s">
        <v>211</v>
      </c>
      <c r="BC222" t="s">
        <v>211</v>
      </c>
      <c r="BD222" t="s">
        <v>211</v>
      </c>
      <c r="BE222" t="s">
        <v>211</v>
      </c>
      <c r="BF222" t="s">
        <v>211</v>
      </c>
      <c r="BG222" t="s">
        <v>211</v>
      </c>
      <c r="BH222" t="s">
        <v>211</v>
      </c>
      <c r="BI222" t="s">
        <v>211</v>
      </c>
      <c r="BJ222" t="s">
        <v>211</v>
      </c>
      <c r="BK222" t="s">
        <v>211</v>
      </c>
    </row>
    <row r="223" spans="2:63" x14ac:dyDescent="0.35">
      <c r="B223" t="s">
        <v>648</v>
      </c>
      <c r="C223" s="54" t="s">
        <v>649</v>
      </c>
      <c r="D223" t="s">
        <v>211</v>
      </c>
      <c r="E223" t="s">
        <v>211</v>
      </c>
      <c r="F223" t="s">
        <v>211</v>
      </c>
      <c r="G223" t="s">
        <v>211</v>
      </c>
      <c r="H223" t="s">
        <v>211</v>
      </c>
      <c r="I223" t="s">
        <v>211</v>
      </c>
      <c r="J223" t="s">
        <v>211</v>
      </c>
      <c r="K223" t="s">
        <v>211</v>
      </c>
      <c r="L223" t="s">
        <v>211</v>
      </c>
      <c r="M223" t="s">
        <v>211</v>
      </c>
      <c r="N223" t="s">
        <v>211</v>
      </c>
      <c r="O223" t="s">
        <v>211</v>
      </c>
      <c r="P223" t="s">
        <v>211</v>
      </c>
      <c r="Q223" t="s">
        <v>211</v>
      </c>
      <c r="R223" t="s">
        <v>211</v>
      </c>
      <c r="S223" t="s">
        <v>211</v>
      </c>
      <c r="T223" t="s">
        <v>211</v>
      </c>
      <c r="U223" t="s">
        <v>211</v>
      </c>
      <c r="V223" t="s">
        <v>211</v>
      </c>
      <c r="W223" t="s">
        <v>211</v>
      </c>
      <c r="X223" t="s">
        <v>211</v>
      </c>
      <c r="Y223" t="s">
        <v>211</v>
      </c>
      <c r="Z223" t="s">
        <v>211</v>
      </c>
      <c r="AA223" t="s">
        <v>211</v>
      </c>
      <c r="AB223" t="s">
        <v>211</v>
      </c>
      <c r="AC223" t="s">
        <v>211</v>
      </c>
      <c r="AD223" t="s">
        <v>211</v>
      </c>
      <c r="AE223" t="s">
        <v>211</v>
      </c>
      <c r="AF223" t="s">
        <v>211</v>
      </c>
      <c r="AG223" t="s">
        <v>211</v>
      </c>
      <c r="AH223" t="s">
        <v>211</v>
      </c>
      <c r="AI223" t="s">
        <v>211</v>
      </c>
      <c r="AJ223" t="s">
        <v>211</v>
      </c>
      <c r="AK223" t="s">
        <v>211</v>
      </c>
      <c r="AL223" t="s">
        <v>211</v>
      </c>
      <c r="AM223" t="s">
        <v>211</v>
      </c>
      <c r="AN223" t="s">
        <v>211</v>
      </c>
      <c r="AO223" t="s">
        <v>211</v>
      </c>
      <c r="AP223" t="s">
        <v>211</v>
      </c>
      <c r="AQ223" t="s">
        <v>211</v>
      </c>
      <c r="AR223" t="s">
        <v>211</v>
      </c>
      <c r="AS223" t="s">
        <v>211</v>
      </c>
      <c r="AT223" t="s">
        <v>211</v>
      </c>
      <c r="AU223" t="s">
        <v>211</v>
      </c>
      <c r="AV223" t="s">
        <v>211</v>
      </c>
      <c r="AW223" t="s">
        <v>211</v>
      </c>
      <c r="AX223" t="s">
        <v>211</v>
      </c>
      <c r="AY223" t="s">
        <v>211</v>
      </c>
      <c r="AZ223" t="s">
        <v>211</v>
      </c>
      <c r="BA223" t="s">
        <v>211</v>
      </c>
      <c r="BB223" t="s">
        <v>211</v>
      </c>
      <c r="BC223" t="s">
        <v>211</v>
      </c>
      <c r="BD223" t="s">
        <v>211</v>
      </c>
      <c r="BE223" t="s">
        <v>211</v>
      </c>
      <c r="BF223" t="s">
        <v>211</v>
      </c>
      <c r="BG223" t="s">
        <v>211</v>
      </c>
      <c r="BH223" t="s">
        <v>211</v>
      </c>
      <c r="BI223" t="s">
        <v>211</v>
      </c>
      <c r="BJ223" t="s">
        <v>211</v>
      </c>
      <c r="BK223" t="s">
        <v>211</v>
      </c>
    </row>
    <row r="224" spans="2:63" x14ac:dyDescent="0.35">
      <c r="B224" t="s">
        <v>650</v>
      </c>
      <c r="C224" s="54" t="s">
        <v>651</v>
      </c>
      <c r="D224" t="s">
        <v>211</v>
      </c>
      <c r="E224" t="s">
        <v>211</v>
      </c>
      <c r="F224" t="s">
        <v>211</v>
      </c>
      <c r="G224" t="s">
        <v>211</v>
      </c>
      <c r="H224" t="s">
        <v>211</v>
      </c>
      <c r="I224" t="s">
        <v>211</v>
      </c>
      <c r="J224" t="s">
        <v>211</v>
      </c>
      <c r="K224" t="s">
        <v>211</v>
      </c>
      <c r="L224" t="s">
        <v>211</v>
      </c>
      <c r="M224" t="s">
        <v>211</v>
      </c>
      <c r="N224" t="s">
        <v>211</v>
      </c>
      <c r="O224" t="s">
        <v>211</v>
      </c>
      <c r="P224" t="s">
        <v>211</v>
      </c>
      <c r="Q224" t="s">
        <v>211</v>
      </c>
      <c r="R224" t="s">
        <v>211</v>
      </c>
      <c r="S224" t="s">
        <v>211</v>
      </c>
      <c r="T224" t="s">
        <v>211</v>
      </c>
      <c r="U224" t="s">
        <v>211</v>
      </c>
      <c r="V224" t="s">
        <v>211</v>
      </c>
      <c r="W224" t="s">
        <v>211</v>
      </c>
      <c r="X224" t="s">
        <v>211</v>
      </c>
      <c r="Y224" t="s">
        <v>211</v>
      </c>
      <c r="Z224" t="s">
        <v>211</v>
      </c>
      <c r="AA224" t="s">
        <v>211</v>
      </c>
      <c r="AB224" t="s">
        <v>211</v>
      </c>
      <c r="AC224" t="s">
        <v>211</v>
      </c>
      <c r="AD224" t="s">
        <v>211</v>
      </c>
      <c r="AE224" t="s">
        <v>211</v>
      </c>
      <c r="AF224" t="s">
        <v>211</v>
      </c>
      <c r="AG224" t="s">
        <v>211</v>
      </c>
      <c r="AH224" t="s">
        <v>211</v>
      </c>
      <c r="AI224" t="s">
        <v>211</v>
      </c>
      <c r="AJ224" t="s">
        <v>211</v>
      </c>
      <c r="AK224" t="s">
        <v>211</v>
      </c>
      <c r="AL224" t="s">
        <v>211</v>
      </c>
      <c r="AM224" t="s">
        <v>211</v>
      </c>
      <c r="AN224" t="s">
        <v>211</v>
      </c>
      <c r="AO224" t="s">
        <v>211</v>
      </c>
      <c r="AP224" t="s">
        <v>211</v>
      </c>
      <c r="AQ224" t="s">
        <v>211</v>
      </c>
      <c r="AR224" t="s">
        <v>211</v>
      </c>
      <c r="AS224" t="s">
        <v>211</v>
      </c>
      <c r="AT224" t="s">
        <v>211</v>
      </c>
      <c r="AU224" t="s">
        <v>211</v>
      </c>
      <c r="AV224" t="s">
        <v>211</v>
      </c>
      <c r="AW224" t="s">
        <v>211</v>
      </c>
      <c r="AX224" t="s">
        <v>211</v>
      </c>
      <c r="AY224" t="s">
        <v>211</v>
      </c>
      <c r="AZ224" t="s">
        <v>211</v>
      </c>
      <c r="BA224" t="s">
        <v>211</v>
      </c>
      <c r="BB224" t="s">
        <v>211</v>
      </c>
      <c r="BC224" t="s">
        <v>211</v>
      </c>
      <c r="BD224" t="s">
        <v>211</v>
      </c>
      <c r="BE224" t="s">
        <v>211</v>
      </c>
      <c r="BF224" t="s">
        <v>211</v>
      </c>
      <c r="BG224" t="s">
        <v>211</v>
      </c>
      <c r="BH224" t="s">
        <v>211</v>
      </c>
      <c r="BI224" t="s">
        <v>211</v>
      </c>
      <c r="BJ224" t="s">
        <v>211</v>
      </c>
      <c r="BK224" t="s">
        <v>211</v>
      </c>
    </row>
    <row r="225" spans="2:63" x14ac:dyDescent="0.35">
      <c r="B225" t="s">
        <v>652</v>
      </c>
      <c r="C225" s="54" t="s">
        <v>653</v>
      </c>
      <c r="D225" t="s">
        <v>211</v>
      </c>
      <c r="E225" t="s">
        <v>211</v>
      </c>
      <c r="F225" t="s">
        <v>211</v>
      </c>
      <c r="G225" t="s">
        <v>211</v>
      </c>
      <c r="H225" t="s">
        <v>211</v>
      </c>
      <c r="I225" t="s">
        <v>211</v>
      </c>
      <c r="J225" t="s">
        <v>211</v>
      </c>
      <c r="K225" t="s">
        <v>211</v>
      </c>
      <c r="L225" t="s">
        <v>211</v>
      </c>
      <c r="M225" t="s">
        <v>211</v>
      </c>
      <c r="N225" t="s">
        <v>211</v>
      </c>
      <c r="O225" t="s">
        <v>211</v>
      </c>
      <c r="P225" t="s">
        <v>211</v>
      </c>
      <c r="Q225" t="s">
        <v>211</v>
      </c>
      <c r="R225" t="s">
        <v>211</v>
      </c>
      <c r="S225" t="s">
        <v>211</v>
      </c>
      <c r="T225" t="s">
        <v>211</v>
      </c>
      <c r="U225" t="s">
        <v>211</v>
      </c>
      <c r="V225" t="s">
        <v>211</v>
      </c>
      <c r="W225" t="s">
        <v>211</v>
      </c>
      <c r="X225" t="s">
        <v>211</v>
      </c>
      <c r="Y225" t="s">
        <v>211</v>
      </c>
      <c r="Z225" t="s">
        <v>211</v>
      </c>
      <c r="AA225" t="s">
        <v>211</v>
      </c>
      <c r="AB225" t="s">
        <v>211</v>
      </c>
      <c r="AC225" t="s">
        <v>211</v>
      </c>
      <c r="AD225" t="s">
        <v>211</v>
      </c>
      <c r="AE225" t="s">
        <v>211</v>
      </c>
      <c r="AF225" t="s">
        <v>211</v>
      </c>
      <c r="AG225" t="s">
        <v>211</v>
      </c>
      <c r="AH225" t="s">
        <v>211</v>
      </c>
      <c r="AI225" t="s">
        <v>211</v>
      </c>
      <c r="AJ225" t="s">
        <v>211</v>
      </c>
      <c r="AK225" t="s">
        <v>211</v>
      </c>
      <c r="AL225" t="s">
        <v>211</v>
      </c>
      <c r="AM225" t="s">
        <v>211</v>
      </c>
      <c r="AN225" t="s">
        <v>211</v>
      </c>
      <c r="AO225" t="s">
        <v>211</v>
      </c>
      <c r="AP225" t="s">
        <v>211</v>
      </c>
      <c r="AQ225" t="s">
        <v>211</v>
      </c>
      <c r="AR225" t="s">
        <v>211</v>
      </c>
      <c r="AS225" t="s">
        <v>211</v>
      </c>
      <c r="AT225" t="s">
        <v>211</v>
      </c>
      <c r="AU225" t="s">
        <v>211</v>
      </c>
      <c r="AV225" t="s">
        <v>211</v>
      </c>
      <c r="AW225" t="s">
        <v>211</v>
      </c>
      <c r="AX225" t="s">
        <v>211</v>
      </c>
      <c r="AY225" t="s">
        <v>211</v>
      </c>
      <c r="AZ225" t="s">
        <v>211</v>
      </c>
      <c r="BA225" t="s">
        <v>211</v>
      </c>
      <c r="BB225" t="s">
        <v>211</v>
      </c>
      <c r="BC225" t="s">
        <v>211</v>
      </c>
      <c r="BD225" t="s">
        <v>211</v>
      </c>
      <c r="BE225" t="s">
        <v>211</v>
      </c>
      <c r="BF225" t="s">
        <v>211</v>
      </c>
      <c r="BG225" t="s">
        <v>211</v>
      </c>
      <c r="BH225" t="s">
        <v>211</v>
      </c>
      <c r="BI225" t="s">
        <v>211</v>
      </c>
      <c r="BJ225" t="s">
        <v>211</v>
      </c>
      <c r="BK225" t="s">
        <v>211</v>
      </c>
    </row>
    <row r="226" spans="2:63" x14ac:dyDescent="0.35">
      <c r="B226" t="s">
        <v>654</v>
      </c>
      <c r="C226" s="54" t="s">
        <v>655</v>
      </c>
      <c r="D226" t="s">
        <v>211</v>
      </c>
      <c r="E226" t="s">
        <v>211</v>
      </c>
      <c r="F226" t="s">
        <v>211</v>
      </c>
      <c r="G226" t="s">
        <v>211</v>
      </c>
      <c r="H226" t="s">
        <v>211</v>
      </c>
      <c r="I226" t="s">
        <v>211</v>
      </c>
      <c r="J226" t="s">
        <v>211</v>
      </c>
      <c r="K226" t="s">
        <v>211</v>
      </c>
      <c r="L226" t="s">
        <v>211</v>
      </c>
      <c r="M226" t="s">
        <v>211</v>
      </c>
      <c r="N226" t="s">
        <v>211</v>
      </c>
      <c r="O226" t="s">
        <v>211</v>
      </c>
      <c r="P226" t="s">
        <v>211</v>
      </c>
      <c r="Q226" t="s">
        <v>211</v>
      </c>
      <c r="R226" t="s">
        <v>211</v>
      </c>
      <c r="S226" t="s">
        <v>211</v>
      </c>
      <c r="T226" t="s">
        <v>211</v>
      </c>
      <c r="U226" t="s">
        <v>211</v>
      </c>
      <c r="V226" t="s">
        <v>211</v>
      </c>
      <c r="W226" t="s">
        <v>211</v>
      </c>
      <c r="X226" t="s">
        <v>211</v>
      </c>
      <c r="Y226" t="s">
        <v>211</v>
      </c>
      <c r="Z226" t="s">
        <v>211</v>
      </c>
      <c r="AA226" t="s">
        <v>211</v>
      </c>
      <c r="AB226" t="s">
        <v>211</v>
      </c>
      <c r="AC226" t="s">
        <v>211</v>
      </c>
      <c r="AD226" t="s">
        <v>211</v>
      </c>
      <c r="AE226" t="s">
        <v>211</v>
      </c>
      <c r="AF226" t="s">
        <v>211</v>
      </c>
      <c r="AG226" t="s">
        <v>211</v>
      </c>
      <c r="AH226" t="s">
        <v>211</v>
      </c>
      <c r="AI226" t="s">
        <v>211</v>
      </c>
      <c r="AJ226" t="s">
        <v>211</v>
      </c>
      <c r="AK226" t="s">
        <v>211</v>
      </c>
      <c r="AL226" t="s">
        <v>211</v>
      </c>
      <c r="AM226" t="s">
        <v>211</v>
      </c>
      <c r="AN226" t="s">
        <v>211</v>
      </c>
      <c r="AO226" t="s">
        <v>211</v>
      </c>
      <c r="AP226" t="s">
        <v>211</v>
      </c>
      <c r="AQ226" t="s">
        <v>211</v>
      </c>
      <c r="AR226" t="s">
        <v>211</v>
      </c>
      <c r="AS226" t="s">
        <v>211</v>
      </c>
      <c r="AT226" t="s">
        <v>211</v>
      </c>
      <c r="AU226" t="s">
        <v>211</v>
      </c>
      <c r="AV226" t="s">
        <v>211</v>
      </c>
      <c r="AW226" t="s">
        <v>211</v>
      </c>
      <c r="AX226" t="s">
        <v>211</v>
      </c>
      <c r="AY226" t="s">
        <v>211</v>
      </c>
      <c r="AZ226" t="s">
        <v>211</v>
      </c>
      <c r="BA226" t="s">
        <v>211</v>
      </c>
      <c r="BB226" t="s">
        <v>211</v>
      </c>
      <c r="BC226" t="s">
        <v>211</v>
      </c>
      <c r="BD226" t="s">
        <v>211</v>
      </c>
      <c r="BE226" t="s">
        <v>211</v>
      </c>
      <c r="BF226" t="s">
        <v>211</v>
      </c>
      <c r="BG226" t="s">
        <v>211</v>
      </c>
      <c r="BH226" t="s">
        <v>211</v>
      </c>
      <c r="BI226" t="s">
        <v>211</v>
      </c>
      <c r="BJ226" t="s">
        <v>211</v>
      </c>
      <c r="BK226" t="s">
        <v>211</v>
      </c>
    </row>
    <row r="227" spans="2:63" x14ac:dyDescent="0.35">
      <c r="B227" t="s">
        <v>656</v>
      </c>
      <c r="C227" s="54" t="s">
        <v>657</v>
      </c>
      <c r="D227" t="s">
        <v>211</v>
      </c>
      <c r="E227" t="s">
        <v>211</v>
      </c>
      <c r="F227" t="s">
        <v>211</v>
      </c>
      <c r="G227" t="s">
        <v>211</v>
      </c>
      <c r="H227" t="s">
        <v>211</v>
      </c>
      <c r="I227" t="s">
        <v>211</v>
      </c>
      <c r="J227" t="s">
        <v>211</v>
      </c>
      <c r="K227" t="s">
        <v>211</v>
      </c>
      <c r="L227" t="s">
        <v>211</v>
      </c>
      <c r="M227" t="s">
        <v>211</v>
      </c>
      <c r="N227" t="s">
        <v>211</v>
      </c>
      <c r="O227" t="s">
        <v>211</v>
      </c>
      <c r="P227" t="s">
        <v>211</v>
      </c>
      <c r="Q227" t="s">
        <v>211</v>
      </c>
      <c r="R227" t="s">
        <v>211</v>
      </c>
      <c r="S227" t="s">
        <v>211</v>
      </c>
      <c r="T227" t="s">
        <v>211</v>
      </c>
      <c r="U227" t="s">
        <v>211</v>
      </c>
      <c r="V227" t="s">
        <v>211</v>
      </c>
      <c r="W227" t="s">
        <v>211</v>
      </c>
      <c r="X227" t="s">
        <v>211</v>
      </c>
      <c r="Y227" t="s">
        <v>211</v>
      </c>
      <c r="Z227" t="s">
        <v>211</v>
      </c>
      <c r="AA227" t="s">
        <v>211</v>
      </c>
      <c r="AB227" t="s">
        <v>211</v>
      </c>
      <c r="AC227" t="s">
        <v>211</v>
      </c>
      <c r="AD227" t="s">
        <v>211</v>
      </c>
      <c r="AE227" t="s">
        <v>211</v>
      </c>
      <c r="AF227" t="s">
        <v>211</v>
      </c>
      <c r="AG227" t="s">
        <v>211</v>
      </c>
      <c r="AH227" t="s">
        <v>211</v>
      </c>
      <c r="AI227" t="s">
        <v>211</v>
      </c>
      <c r="AJ227" t="s">
        <v>211</v>
      </c>
      <c r="AK227" t="s">
        <v>211</v>
      </c>
      <c r="AL227" t="s">
        <v>211</v>
      </c>
      <c r="AM227" t="s">
        <v>211</v>
      </c>
      <c r="AN227" t="s">
        <v>211</v>
      </c>
      <c r="AO227" t="s">
        <v>211</v>
      </c>
      <c r="AP227" t="s">
        <v>211</v>
      </c>
      <c r="AQ227" t="s">
        <v>211</v>
      </c>
      <c r="AR227" t="s">
        <v>211</v>
      </c>
      <c r="AS227" t="s">
        <v>211</v>
      </c>
      <c r="AT227" t="s">
        <v>211</v>
      </c>
      <c r="AU227" t="s">
        <v>211</v>
      </c>
      <c r="AV227" t="s">
        <v>211</v>
      </c>
      <c r="AW227" t="s">
        <v>211</v>
      </c>
      <c r="AX227" t="s">
        <v>211</v>
      </c>
      <c r="AY227" t="s">
        <v>211</v>
      </c>
      <c r="AZ227" t="s">
        <v>211</v>
      </c>
      <c r="BA227" t="s">
        <v>211</v>
      </c>
      <c r="BB227" t="s">
        <v>211</v>
      </c>
      <c r="BC227" t="s">
        <v>211</v>
      </c>
      <c r="BD227" t="s">
        <v>211</v>
      </c>
      <c r="BE227" t="s">
        <v>211</v>
      </c>
      <c r="BF227" t="s">
        <v>211</v>
      </c>
      <c r="BG227" t="s">
        <v>211</v>
      </c>
      <c r="BH227" t="s">
        <v>211</v>
      </c>
      <c r="BI227" t="s">
        <v>211</v>
      </c>
      <c r="BJ227" t="s">
        <v>211</v>
      </c>
      <c r="BK227" t="s">
        <v>211</v>
      </c>
    </row>
    <row r="228" spans="2:63" x14ac:dyDescent="0.35">
      <c r="B228" t="s">
        <v>658</v>
      </c>
      <c r="C228" s="54" t="s">
        <v>659</v>
      </c>
      <c r="D228" t="s">
        <v>211</v>
      </c>
      <c r="E228" t="s">
        <v>211</v>
      </c>
      <c r="F228" t="s">
        <v>211</v>
      </c>
      <c r="G228" t="s">
        <v>211</v>
      </c>
      <c r="H228" t="s">
        <v>211</v>
      </c>
      <c r="I228" t="s">
        <v>211</v>
      </c>
      <c r="J228" t="s">
        <v>211</v>
      </c>
      <c r="K228" t="s">
        <v>211</v>
      </c>
      <c r="L228" t="s">
        <v>211</v>
      </c>
      <c r="M228" t="s">
        <v>211</v>
      </c>
      <c r="N228" t="s">
        <v>211</v>
      </c>
      <c r="O228" t="s">
        <v>211</v>
      </c>
      <c r="P228" t="s">
        <v>211</v>
      </c>
      <c r="Q228" t="s">
        <v>211</v>
      </c>
      <c r="R228" t="s">
        <v>211</v>
      </c>
      <c r="S228" t="s">
        <v>211</v>
      </c>
      <c r="T228" t="s">
        <v>211</v>
      </c>
      <c r="U228" t="s">
        <v>211</v>
      </c>
      <c r="V228" t="s">
        <v>211</v>
      </c>
      <c r="W228" t="s">
        <v>211</v>
      </c>
      <c r="X228" t="s">
        <v>211</v>
      </c>
      <c r="Y228" t="s">
        <v>211</v>
      </c>
      <c r="Z228" t="s">
        <v>211</v>
      </c>
      <c r="AA228" t="s">
        <v>211</v>
      </c>
      <c r="AB228" t="s">
        <v>211</v>
      </c>
      <c r="AC228" t="s">
        <v>211</v>
      </c>
      <c r="AD228" t="s">
        <v>211</v>
      </c>
      <c r="AE228" t="s">
        <v>211</v>
      </c>
      <c r="AF228" t="s">
        <v>211</v>
      </c>
      <c r="AG228" t="s">
        <v>211</v>
      </c>
      <c r="AH228" t="s">
        <v>211</v>
      </c>
      <c r="AI228" t="s">
        <v>211</v>
      </c>
      <c r="AJ228" t="s">
        <v>211</v>
      </c>
      <c r="AK228" t="s">
        <v>211</v>
      </c>
      <c r="AL228" t="s">
        <v>211</v>
      </c>
      <c r="AM228" t="s">
        <v>211</v>
      </c>
      <c r="AN228" t="s">
        <v>211</v>
      </c>
      <c r="AO228" t="s">
        <v>211</v>
      </c>
      <c r="AP228" t="s">
        <v>211</v>
      </c>
      <c r="AQ228" t="s">
        <v>211</v>
      </c>
      <c r="AR228" t="s">
        <v>211</v>
      </c>
      <c r="AS228" t="s">
        <v>211</v>
      </c>
      <c r="AT228" t="s">
        <v>211</v>
      </c>
      <c r="AU228" t="s">
        <v>211</v>
      </c>
      <c r="AV228" t="s">
        <v>211</v>
      </c>
      <c r="AW228" t="s">
        <v>211</v>
      </c>
      <c r="AX228" t="s">
        <v>211</v>
      </c>
      <c r="AY228" t="s">
        <v>211</v>
      </c>
      <c r="AZ228" t="s">
        <v>211</v>
      </c>
      <c r="BA228" t="s">
        <v>211</v>
      </c>
      <c r="BB228" t="s">
        <v>211</v>
      </c>
      <c r="BC228" t="s">
        <v>211</v>
      </c>
      <c r="BD228" t="s">
        <v>211</v>
      </c>
      <c r="BE228" t="s">
        <v>211</v>
      </c>
      <c r="BF228" t="s">
        <v>211</v>
      </c>
      <c r="BG228" t="s">
        <v>211</v>
      </c>
      <c r="BH228" t="s">
        <v>211</v>
      </c>
      <c r="BI228" t="s">
        <v>211</v>
      </c>
      <c r="BJ228" t="s">
        <v>211</v>
      </c>
      <c r="BK228" t="s">
        <v>211</v>
      </c>
    </row>
    <row r="229" spans="2:63" x14ac:dyDescent="0.35">
      <c r="B229" t="s">
        <v>660</v>
      </c>
      <c r="C229" s="54" t="s">
        <v>661</v>
      </c>
      <c r="D229" t="s">
        <v>211</v>
      </c>
      <c r="E229" t="s">
        <v>211</v>
      </c>
      <c r="F229" t="s">
        <v>211</v>
      </c>
      <c r="G229" t="s">
        <v>211</v>
      </c>
      <c r="H229" t="s">
        <v>211</v>
      </c>
      <c r="I229" t="s">
        <v>211</v>
      </c>
      <c r="J229" t="s">
        <v>211</v>
      </c>
      <c r="K229" t="s">
        <v>211</v>
      </c>
      <c r="L229" t="s">
        <v>211</v>
      </c>
      <c r="M229" t="s">
        <v>211</v>
      </c>
      <c r="N229" t="s">
        <v>211</v>
      </c>
      <c r="O229" t="s">
        <v>211</v>
      </c>
      <c r="P229" t="s">
        <v>211</v>
      </c>
      <c r="Q229" t="s">
        <v>211</v>
      </c>
      <c r="R229" t="s">
        <v>211</v>
      </c>
      <c r="S229" t="s">
        <v>211</v>
      </c>
      <c r="T229" t="s">
        <v>211</v>
      </c>
      <c r="U229" t="s">
        <v>211</v>
      </c>
      <c r="V229" t="s">
        <v>211</v>
      </c>
      <c r="W229" t="s">
        <v>211</v>
      </c>
      <c r="X229" t="s">
        <v>211</v>
      </c>
      <c r="Y229" t="s">
        <v>211</v>
      </c>
      <c r="Z229" t="s">
        <v>211</v>
      </c>
      <c r="AA229" t="s">
        <v>211</v>
      </c>
      <c r="AB229" t="s">
        <v>211</v>
      </c>
      <c r="AC229" t="s">
        <v>211</v>
      </c>
      <c r="AD229" t="s">
        <v>211</v>
      </c>
      <c r="AE229" t="s">
        <v>211</v>
      </c>
      <c r="AF229" t="s">
        <v>211</v>
      </c>
      <c r="AG229" t="s">
        <v>211</v>
      </c>
      <c r="AH229" t="s">
        <v>211</v>
      </c>
      <c r="AI229" t="s">
        <v>211</v>
      </c>
      <c r="AJ229" t="s">
        <v>211</v>
      </c>
      <c r="AK229" t="s">
        <v>211</v>
      </c>
      <c r="AL229" t="s">
        <v>211</v>
      </c>
      <c r="AM229" t="s">
        <v>211</v>
      </c>
      <c r="AN229" t="s">
        <v>211</v>
      </c>
      <c r="AO229" t="s">
        <v>211</v>
      </c>
      <c r="AP229" t="s">
        <v>211</v>
      </c>
      <c r="AQ229" t="s">
        <v>211</v>
      </c>
      <c r="AR229" t="s">
        <v>211</v>
      </c>
      <c r="AS229" t="s">
        <v>211</v>
      </c>
      <c r="AT229" t="s">
        <v>211</v>
      </c>
      <c r="AU229" t="s">
        <v>211</v>
      </c>
      <c r="AV229" t="s">
        <v>211</v>
      </c>
      <c r="AW229" t="s">
        <v>211</v>
      </c>
      <c r="AX229" t="s">
        <v>211</v>
      </c>
      <c r="AY229" t="s">
        <v>211</v>
      </c>
      <c r="AZ229" t="s">
        <v>211</v>
      </c>
      <c r="BA229" t="s">
        <v>211</v>
      </c>
      <c r="BB229" t="s">
        <v>211</v>
      </c>
      <c r="BC229" t="s">
        <v>211</v>
      </c>
      <c r="BD229" t="s">
        <v>211</v>
      </c>
      <c r="BE229" t="s">
        <v>211</v>
      </c>
      <c r="BF229" t="s">
        <v>211</v>
      </c>
      <c r="BG229" t="s">
        <v>211</v>
      </c>
      <c r="BH229" t="s">
        <v>211</v>
      </c>
      <c r="BI229" t="s">
        <v>211</v>
      </c>
      <c r="BJ229" t="s">
        <v>211</v>
      </c>
      <c r="BK229" t="s">
        <v>211</v>
      </c>
    </row>
    <row r="230" spans="2:63" x14ac:dyDescent="0.35">
      <c r="B230" t="s">
        <v>662</v>
      </c>
      <c r="C230" s="54" t="s">
        <v>663</v>
      </c>
      <c r="D230" t="s">
        <v>211</v>
      </c>
      <c r="E230" t="s">
        <v>211</v>
      </c>
      <c r="F230" t="s">
        <v>211</v>
      </c>
      <c r="G230" t="s">
        <v>211</v>
      </c>
      <c r="H230" t="s">
        <v>211</v>
      </c>
      <c r="I230" t="s">
        <v>211</v>
      </c>
      <c r="J230" t="s">
        <v>211</v>
      </c>
      <c r="K230" t="s">
        <v>211</v>
      </c>
      <c r="L230" t="s">
        <v>211</v>
      </c>
      <c r="M230" t="s">
        <v>211</v>
      </c>
      <c r="N230" t="s">
        <v>211</v>
      </c>
      <c r="O230" t="s">
        <v>211</v>
      </c>
      <c r="P230" t="s">
        <v>211</v>
      </c>
      <c r="Q230" t="s">
        <v>211</v>
      </c>
      <c r="R230" t="s">
        <v>211</v>
      </c>
      <c r="S230" t="s">
        <v>211</v>
      </c>
      <c r="T230" t="s">
        <v>211</v>
      </c>
      <c r="U230" t="s">
        <v>211</v>
      </c>
      <c r="V230" t="s">
        <v>211</v>
      </c>
      <c r="W230" t="s">
        <v>211</v>
      </c>
      <c r="X230" t="s">
        <v>211</v>
      </c>
      <c r="Y230" t="s">
        <v>211</v>
      </c>
      <c r="Z230" t="s">
        <v>211</v>
      </c>
      <c r="AA230" t="s">
        <v>211</v>
      </c>
      <c r="AB230" t="s">
        <v>211</v>
      </c>
      <c r="AC230" t="s">
        <v>211</v>
      </c>
      <c r="AD230" t="s">
        <v>211</v>
      </c>
      <c r="AE230" t="s">
        <v>211</v>
      </c>
      <c r="AF230" t="s">
        <v>211</v>
      </c>
      <c r="AG230" t="s">
        <v>211</v>
      </c>
      <c r="AH230" t="s">
        <v>211</v>
      </c>
      <c r="AI230" t="s">
        <v>211</v>
      </c>
      <c r="AJ230" t="s">
        <v>211</v>
      </c>
      <c r="AK230" t="s">
        <v>211</v>
      </c>
      <c r="AL230" t="s">
        <v>211</v>
      </c>
      <c r="AM230" t="s">
        <v>211</v>
      </c>
      <c r="AN230" t="s">
        <v>211</v>
      </c>
      <c r="AO230" t="s">
        <v>211</v>
      </c>
      <c r="AP230" t="s">
        <v>211</v>
      </c>
      <c r="AQ230" t="s">
        <v>211</v>
      </c>
      <c r="AR230" t="s">
        <v>211</v>
      </c>
      <c r="AS230" t="s">
        <v>211</v>
      </c>
      <c r="AT230" t="s">
        <v>211</v>
      </c>
      <c r="AU230" t="s">
        <v>211</v>
      </c>
      <c r="AV230" t="s">
        <v>211</v>
      </c>
      <c r="AW230" t="s">
        <v>211</v>
      </c>
      <c r="AX230" t="s">
        <v>211</v>
      </c>
      <c r="AY230" t="s">
        <v>211</v>
      </c>
      <c r="AZ230" t="s">
        <v>211</v>
      </c>
      <c r="BA230" t="s">
        <v>211</v>
      </c>
      <c r="BB230" t="s">
        <v>211</v>
      </c>
      <c r="BC230" t="s">
        <v>211</v>
      </c>
      <c r="BD230" t="s">
        <v>211</v>
      </c>
      <c r="BE230" t="s">
        <v>211</v>
      </c>
      <c r="BF230" t="s">
        <v>211</v>
      </c>
      <c r="BG230" t="s">
        <v>211</v>
      </c>
      <c r="BH230" t="s">
        <v>211</v>
      </c>
      <c r="BI230" t="s">
        <v>211</v>
      </c>
      <c r="BJ230" t="s">
        <v>211</v>
      </c>
      <c r="BK230" t="s">
        <v>211</v>
      </c>
    </row>
    <row r="231" spans="2:63" x14ac:dyDescent="0.35">
      <c r="B231" t="s">
        <v>664</v>
      </c>
      <c r="C231" s="54" t="s">
        <v>665</v>
      </c>
      <c r="D231" t="s">
        <v>211</v>
      </c>
      <c r="E231" t="s">
        <v>211</v>
      </c>
      <c r="F231" t="s">
        <v>211</v>
      </c>
      <c r="G231" t="s">
        <v>211</v>
      </c>
      <c r="H231" t="s">
        <v>211</v>
      </c>
      <c r="I231" t="s">
        <v>211</v>
      </c>
      <c r="J231" t="s">
        <v>211</v>
      </c>
      <c r="K231" t="s">
        <v>211</v>
      </c>
      <c r="L231" t="s">
        <v>211</v>
      </c>
      <c r="M231" t="s">
        <v>211</v>
      </c>
      <c r="N231" t="s">
        <v>211</v>
      </c>
      <c r="O231" t="s">
        <v>211</v>
      </c>
      <c r="P231" t="s">
        <v>211</v>
      </c>
      <c r="Q231" t="s">
        <v>211</v>
      </c>
      <c r="R231" t="s">
        <v>211</v>
      </c>
      <c r="S231" t="s">
        <v>211</v>
      </c>
      <c r="T231" t="s">
        <v>211</v>
      </c>
      <c r="U231" t="s">
        <v>211</v>
      </c>
      <c r="V231" t="s">
        <v>211</v>
      </c>
      <c r="W231" t="s">
        <v>211</v>
      </c>
      <c r="X231" t="s">
        <v>211</v>
      </c>
      <c r="Y231" t="s">
        <v>211</v>
      </c>
      <c r="Z231" t="s">
        <v>211</v>
      </c>
      <c r="AA231" t="s">
        <v>211</v>
      </c>
      <c r="AB231" t="s">
        <v>211</v>
      </c>
      <c r="AC231" t="s">
        <v>211</v>
      </c>
      <c r="AD231" t="s">
        <v>211</v>
      </c>
      <c r="AE231" t="s">
        <v>211</v>
      </c>
      <c r="AF231" t="s">
        <v>211</v>
      </c>
      <c r="AG231" t="s">
        <v>211</v>
      </c>
      <c r="AH231" t="s">
        <v>211</v>
      </c>
      <c r="AI231" t="s">
        <v>211</v>
      </c>
      <c r="AJ231" t="s">
        <v>211</v>
      </c>
      <c r="AK231" t="s">
        <v>211</v>
      </c>
      <c r="AL231" t="s">
        <v>211</v>
      </c>
      <c r="AM231" t="s">
        <v>211</v>
      </c>
      <c r="AN231" t="s">
        <v>211</v>
      </c>
      <c r="AO231" t="s">
        <v>211</v>
      </c>
      <c r="AP231" t="s">
        <v>211</v>
      </c>
      <c r="AQ231" t="s">
        <v>211</v>
      </c>
      <c r="AR231" t="s">
        <v>211</v>
      </c>
      <c r="AS231" t="s">
        <v>211</v>
      </c>
      <c r="AT231" t="s">
        <v>211</v>
      </c>
      <c r="AU231" t="s">
        <v>211</v>
      </c>
      <c r="AV231" t="s">
        <v>211</v>
      </c>
      <c r="AW231" t="s">
        <v>211</v>
      </c>
      <c r="AX231" t="s">
        <v>211</v>
      </c>
      <c r="AY231" t="s">
        <v>211</v>
      </c>
      <c r="AZ231" t="s">
        <v>211</v>
      </c>
      <c r="BA231" t="s">
        <v>211</v>
      </c>
      <c r="BB231" t="s">
        <v>211</v>
      </c>
      <c r="BC231" t="s">
        <v>211</v>
      </c>
      <c r="BD231" t="s">
        <v>211</v>
      </c>
      <c r="BE231" t="s">
        <v>211</v>
      </c>
      <c r="BF231" t="s">
        <v>211</v>
      </c>
      <c r="BG231" t="s">
        <v>211</v>
      </c>
      <c r="BH231" t="s">
        <v>211</v>
      </c>
      <c r="BI231" t="s">
        <v>211</v>
      </c>
      <c r="BJ231" t="s">
        <v>211</v>
      </c>
      <c r="BK231" t="s">
        <v>211</v>
      </c>
    </row>
    <row r="232" spans="2:63" x14ac:dyDescent="0.35">
      <c r="B232" t="s">
        <v>666</v>
      </c>
      <c r="C232" s="54" t="s">
        <v>667</v>
      </c>
      <c r="D232" t="s">
        <v>211</v>
      </c>
      <c r="E232" t="s">
        <v>211</v>
      </c>
      <c r="F232" t="s">
        <v>211</v>
      </c>
      <c r="G232" t="s">
        <v>211</v>
      </c>
      <c r="H232" t="s">
        <v>211</v>
      </c>
      <c r="I232" t="s">
        <v>211</v>
      </c>
      <c r="J232" t="s">
        <v>211</v>
      </c>
      <c r="K232" t="s">
        <v>211</v>
      </c>
      <c r="L232" t="s">
        <v>211</v>
      </c>
      <c r="M232" t="s">
        <v>211</v>
      </c>
      <c r="N232" t="s">
        <v>211</v>
      </c>
      <c r="O232" t="s">
        <v>211</v>
      </c>
      <c r="P232" t="s">
        <v>211</v>
      </c>
      <c r="Q232" t="s">
        <v>211</v>
      </c>
      <c r="R232" t="s">
        <v>211</v>
      </c>
      <c r="S232" t="s">
        <v>211</v>
      </c>
      <c r="T232" t="s">
        <v>211</v>
      </c>
      <c r="U232" t="s">
        <v>211</v>
      </c>
      <c r="V232" t="s">
        <v>211</v>
      </c>
      <c r="W232" t="s">
        <v>211</v>
      </c>
      <c r="X232" t="s">
        <v>211</v>
      </c>
      <c r="Y232" t="s">
        <v>211</v>
      </c>
      <c r="Z232" t="s">
        <v>211</v>
      </c>
      <c r="AA232" t="s">
        <v>211</v>
      </c>
      <c r="AB232" t="s">
        <v>211</v>
      </c>
      <c r="AC232" t="s">
        <v>211</v>
      </c>
      <c r="AD232" t="s">
        <v>211</v>
      </c>
      <c r="AE232" t="s">
        <v>211</v>
      </c>
      <c r="AF232" t="s">
        <v>211</v>
      </c>
      <c r="AG232" t="s">
        <v>211</v>
      </c>
      <c r="AH232" t="s">
        <v>211</v>
      </c>
      <c r="AI232" t="s">
        <v>211</v>
      </c>
      <c r="AJ232" t="s">
        <v>211</v>
      </c>
      <c r="AK232" t="s">
        <v>211</v>
      </c>
      <c r="AL232" t="s">
        <v>211</v>
      </c>
      <c r="AM232" t="s">
        <v>211</v>
      </c>
      <c r="AN232" t="s">
        <v>211</v>
      </c>
      <c r="AO232" t="s">
        <v>211</v>
      </c>
      <c r="AP232" t="s">
        <v>211</v>
      </c>
      <c r="AQ232" t="s">
        <v>211</v>
      </c>
      <c r="AR232" t="s">
        <v>211</v>
      </c>
      <c r="AS232" t="s">
        <v>211</v>
      </c>
      <c r="AT232" t="s">
        <v>211</v>
      </c>
      <c r="AU232" t="s">
        <v>211</v>
      </c>
      <c r="AV232" t="s">
        <v>211</v>
      </c>
      <c r="AW232" t="s">
        <v>211</v>
      </c>
      <c r="AX232" t="s">
        <v>211</v>
      </c>
      <c r="AY232" t="s">
        <v>211</v>
      </c>
      <c r="AZ232" t="s">
        <v>211</v>
      </c>
      <c r="BA232" t="s">
        <v>211</v>
      </c>
      <c r="BB232" t="s">
        <v>211</v>
      </c>
      <c r="BC232" t="s">
        <v>211</v>
      </c>
      <c r="BD232" t="s">
        <v>211</v>
      </c>
      <c r="BE232" t="s">
        <v>211</v>
      </c>
      <c r="BF232" t="s">
        <v>211</v>
      </c>
      <c r="BG232" t="s">
        <v>211</v>
      </c>
      <c r="BH232" t="s">
        <v>211</v>
      </c>
      <c r="BI232" t="s">
        <v>211</v>
      </c>
      <c r="BJ232" t="s">
        <v>211</v>
      </c>
      <c r="BK232" t="s">
        <v>211</v>
      </c>
    </row>
    <row r="233" spans="2:63" x14ac:dyDescent="0.35">
      <c r="B233" t="s">
        <v>668</v>
      </c>
      <c r="C233" s="54" t="s">
        <v>669</v>
      </c>
      <c r="D233" t="s">
        <v>211</v>
      </c>
      <c r="E233" t="s">
        <v>211</v>
      </c>
      <c r="F233" t="s">
        <v>211</v>
      </c>
      <c r="G233" t="s">
        <v>211</v>
      </c>
      <c r="H233" t="s">
        <v>211</v>
      </c>
      <c r="I233" t="s">
        <v>211</v>
      </c>
      <c r="J233" t="s">
        <v>211</v>
      </c>
      <c r="K233" t="s">
        <v>211</v>
      </c>
      <c r="L233" t="s">
        <v>211</v>
      </c>
      <c r="M233" t="s">
        <v>211</v>
      </c>
      <c r="N233" t="s">
        <v>211</v>
      </c>
      <c r="O233" t="s">
        <v>211</v>
      </c>
      <c r="P233" t="s">
        <v>211</v>
      </c>
      <c r="Q233" t="s">
        <v>211</v>
      </c>
      <c r="R233" t="s">
        <v>211</v>
      </c>
      <c r="S233" t="s">
        <v>211</v>
      </c>
      <c r="T233" t="s">
        <v>211</v>
      </c>
      <c r="U233" t="s">
        <v>211</v>
      </c>
      <c r="V233" t="s">
        <v>211</v>
      </c>
      <c r="W233" t="s">
        <v>211</v>
      </c>
      <c r="X233" t="s">
        <v>211</v>
      </c>
      <c r="Y233" t="s">
        <v>211</v>
      </c>
      <c r="Z233" t="s">
        <v>211</v>
      </c>
      <c r="AA233" t="s">
        <v>211</v>
      </c>
      <c r="AB233" t="s">
        <v>211</v>
      </c>
      <c r="AC233" t="s">
        <v>211</v>
      </c>
      <c r="AD233" t="s">
        <v>211</v>
      </c>
      <c r="AE233" t="s">
        <v>211</v>
      </c>
      <c r="AF233" t="s">
        <v>211</v>
      </c>
      <c r="AG233" t="s">
        <v>211</v>
      </c>
      <c r="AH233" t="s">
        <v>211</v>
      </c>
      <c r="AI233" t="s">
        <v>211</v>
      </c>
      <c r="AJ233" t="s">
        <v>211</v>
      </c>
      <c r="AK233" t="s">
        <v>211</v>
      </c>
      <c r="AL233" t="s">
        <v>211</v>
      </c>
      <c r="AM233" t="s">
        <v>211</v>
      </c>
      <c r="AN233" t="s">
        <v>211</v>
      </c>
      <c r="AO233" t="s">
        <v>211</v>
      </c>
      <c r="AP233" t="s">
        <v>211</v>
      </c>
      <c r="AQ233" t="s">
        <v>211</v>
      </c>
      <c r="AR233" t="s">
        <v>211</v>
      </c>
      <c r="AS233" t="s">
        <v>211</v>
      </c>
      <c r="AT233" t="s">
        <v>211</v>
      </c>
      <c r="AU233" t="s">
        <v>211</v>
      </c>
      <c r="AV233" t="s">
        <v>211</v>
      </c>
      <c r="AW233" t="s">
        <v>211</v>
      </c>
      <c r="AX233" t="s">
        <v>211</v>
      </c>
      <c r="AY233" t="s">
        <v>211</v>
      </c>
      <c r="AZ233" t="s">
        <v>211</v>
      </c>
      <c r="BA233" t="s">
        <v>211</v>
      </c>
      <c r="BB233" t="s">
        <v>211</v>
      </c>
      <c r="BC233" t="s">
        <v>211</v>
      </c>
      <c r="BD233" t="s">
        <v>211</v>
      </c>
      <c r="BE233" t="s">
        <v>211</v>
      </c>
      <c r="BF233" t="s">
        <v>211</v>
      </c>
      <c r="BG233" t="s">
        <v>211</v>
      </c>
      <c r="BH233" t="s">
        <v>211</v>
      </c>
      <c r="BI233" t="s">
        <v>211</v>
      </c>
      <c r="BJ233" t="s">
        <v>211</v>
      </c>
      <c r="BK233" t="s">
        <v>211</v>
      </c>
    </row>
    <row r="234" spans="2:63" x14ac:dyDescent="0.35">
      <c r="B234" t="s">
        <v>670</v>
      </c>
      <c r="C234" s="54" t="s">
        <v>671</v>
      </c>
      <c r="D234" t="s">
        <v>211</v>
      </c>
      <c r="E234" t="s">
        <v>211</v>
      </c>
      <c r="F234" t="s">
        <v>211</v>
      </c>
      <c r="G234" t="s">
        <v>211</v>
      </c>
      <c r="H234" t="s">
        <v>211</v>
      </c>
      <c r="I234" t="s">
        <v>211</v>
      </c>
      <c r="J234" t="s">
        <v>211</v>
      </c>
      <c r="K234" t="s">
        <v>211</v>
      </c>
      <c r="L234" t="s">
        <v>211</v>
      </c>
      <c r="M234" t="s">
        <v>211</v>
      </c>
      <c r="N234" t="s">
        <v>211</v>
      </c>
      <c r="O234" t="s">
        <v>211</v>
      </c>
      <c r="P234" t="s">
        <v>211</v>
      </c>
      <c r="Q234" t="s">
        <v>211</v>
      </c>
      <c r="R234" t="s">
        <v>211</v>
      </c>
      <c r="S234" t="s">
        <v>211</v>
      </c>
      <c r="T234" t="s">
        <v>211</v>
      </c>
      <c r="U234" t="s">
        <v>211</v>
      </c>
      <c r="V234" t="s">
        <v>211</v>
      </c>
      <c r="W234" t="s">
        <v>211</v>
      </c>
      <c r="X234" t="s">
        <v>211</v>
      </c>
      <c r="Y234" t="s">
        <v>211</v>
      </c>
      <c r="Z234" t="s">
        <v>211</v>
      </c>
      <c r="AA234" t="s">
        <v>211</v>
      </c>
      <c r="AB234" t="s">
        <v>211</v>
      </c>
      <c r="AC234" t="s">
        <v>211</v>
      </c>
      <c r="AD234" t="s">
        <v>211</v>
      </c>
      <c r="AE234" t="s">
        <v>211</v>
      </c>
      <c r="AF234" t="s">
        <v>211</v>
      </c>
      <c r="AG234" t="s">
        <v>211</v>
      </c>
      <c r="AH234" t="s">
        <v>211</v>
      </c>
      <c r="AI234" t="s">
        <v>211</v>
      </c>
      <c r="AJ234" t="s">
        <v>211</v>
      </c>
      <c r="AK234" t="s">
        <v>211</v>
      </c>
      <c r="AL234" t="s">
        <v>211</v>
      </c>
      <c r="AM234" t="s">
        <v>211</v>
      </c>
      <c r="AN234" t="s">
        <v>211</v>
      </c>
      <c r="AO234" t="s">
        <v>211</v>
      </c>
      <c r="AP234" t="s">
        <v>211</v>
      </c>
      <c r="AQ234" t="s">
        <v>211</v>
      </c>
      <c r="AR234" t="s">
        <v>211</v>
      </c>
      <c r="AS234" t="s">
        <v>211</v>
      </c>
      <c r="AT234" t="s">
        <v>211</v>
      </c>
      <c r="AU234" t="s">
        <v>211</v>
      </c>
      <c r="AV234" t="s">
        <v>211</v>
      </c>
      <c r="AW234" t="s">
        <v>211</v>
      </c>
      <c r="AX234" t="s">
        <v>211</v>
      </c>
      <c r="AY234" t="s">
        <v>211</v>
      </c>
      <c r="AZ234" t="s">
        <v>211</v>
      </c>
      <c r="BA234" t="s">
        <v>211</v>
      </c>
      <c r="BB234" t="s">
        <v>211</v>
      </c>
      <c r="BC234" t="s">
        <v>211</v>
      </c>
      <c r="BD234" t="s">
        <v>211</v>
      </c>
      <c r="BE234" t="s">
        <v>211</v>
      </c>
      <c r="BF234" t="s">
        <v>211</v>
      </c>
      <c r="BG234" t="s">
        <v>211</v>
      </c>
      <c r="BH234" t="s">
        <v>211</v>
      </c>
      <c r="BI234" t="s">
        <v>211</v>
      </c>
      <c r="BJ234" t="s">
        <v>211</v>
      </c>
      <c r="BK234" t="s">
        <v>211</v>
      </c>
    </row>
    <row r="235" spans="2:63" x14ac:dyDescent="0.35">
      <c r="B235" t="s">
        <v>672</v>
      </c>
      <c r="C235" s="54" t="s">
        <v>673</v>
      </c>
      <c r="D235" t="s">
        <v>211</v>
      </c>
      <c r="E235" t="s">
        <v>211</v>
      </c>
      <c r="F235" t="s">
        <v>211</v>
      </c>
      <c r="G235" t="s">
        <v>211</v>
      </c>
      <c r="H235" t="s">
        <v>211</v>
      </c>
      <c r="I235" t="s">
        <v>211</v>
      </c>
      <c r="J235" t="s">
        <v>211</v>
      </c>
      <c r="K235" t="s">
        <v>211</v>
      </c>
      <c r="L235" t="s">
        <v>211</v>
      </c>
      <c r="M235" t="s">
        <v>211</v>
      </c>
      <c r="N235" t="s">
        <v>211</v>
      </c>
      <c r="O235" t="s">
        <v>211</v>
      </c>
      <c r="P235" t="s">
        <v>211</v>
      </c>
      <c r="Q235" t="s">
        <v>211</v>
      </c>
      <c r="R235" t="s">
        <v>211</v>
      </c>
      <c r="S235" t="s">
        <v>211</v>
      </c>
      <c r="T235" t="s">
        <v>211</v>
      </c>
      <c r="U235" t="s">
        <v>211</v>
      </c>
      <c r="V235" t="s">
        <v>211</v>
      </c>
      <c r="W235" t="s">
        <v>211</v>
      </c>
      <c r="X235" t="s">
        <v>211</v>
      </c>
      <c r="Y235" t="s">
        <v>211</v>
      </c>
      <c r="Z235" t="s">
        <v>211</v>
      </c>
      <c r="AA235" t="s">
        <v>211</v>
      </c>
      <c r="AB235" t="s">
        <v>211</v>
      </c>
      <c r="AC235" t="s">
        <v>211</v>
      </c>
      <c r="AD235" t="s">
        <v>211</v>
      </c>
      <c r="AE235" t="s">
        <v>211</v>
      </c>
      <c r="AF235" t="s">
        <v>211</v>
      </c>
      <c r="AG235" t="s">
        <v>211</v>
      </c>
      <c r="AH235" t="s">
        <v>211</v>
      </c>
      <c r="AI235" t="s">
        <v>211</v>
      </c>
      <c r="AJ235" t="s">
        <v>211</v>
      </c>
      <c r="AK235" t="s">
        <v>211</v>
      </c>
      <c r="AL235" t="s">
        <v>211</v>
      </c>
      <c r="AM235" t="s">
        <v>211</v>
      </c>
      <c r="AN235" t="s">
        <v>211</v>
      </c>
      <c r="AO235" t="s">
        <v>211</v>
      </c>
      <c r="AP235" t="s">
        <v>211</v>
      </c>
      <c r="AQ235" t="s">
        <v>211</v>
      </c>
      <c r="AR235" t="s">
        <v>211</v>
      </c>
      <c r="AS235" t="s">
        <v>211</v>
      </c>
      <c r="AT235" t="s">
        <v>211</v>
      </c>
      <c r="AU235" t="s">
        <v>211</v>
      </c>
      <c r="AV235" t="s">
        <v>211</v>
      </c>
      <c r="AW235" t="s">
        <v>211</v>
      </c>
      <c r="AX235" t="s">
        <v>211</v>
      </c>
      <c r="AY235" t="s">
        <v>211</v>
      </c>
      <c r="AZ235" t="s">
        <v>211</v>
      </c>
      <c r="BA235" t="s">
        <v>211</v>
      </c>
      <c r="BB235" t="s">
        <v>211</v>
      </c>
      <c r="BC235" t="s">
        <v>211</v>
      </c>
      <c r="BD235" t="s">
        <v>211</v>
      </c>
      <c r="BE235" t="s">
        <v>211</v>
      </c>
      <c r="BF235" t="s">
        <v>211</v>
      </c>
      <c r="BG235" t="s">
        <v>211</v>
      </c>
      <c r="BH235" t="s">
        <v>211</v>
      </c>
      <c r="BI235" t="s">
        <v>211</v>
      </c>
      <c r="BJ235" t="s">
        <v>211</v>
      </c>
      <c r="BK235" t="s">
        <v>211</v>
      </c>
    </row>
    <row r="236" spans="2:63" x14ac:dyDescent="0.35">
      <c r="B236" t="s">
        <v>674</v>
      </c>
      <c r="C236" s="54" t="s">
        <v>675</v>
      </c>
      <c r="D236" t="s">
        <v>211</v>
      </c>
      <c r="E236" t="s">
        <v>211</v>
      </c>
      <c r="F236" t="s">
        <v>211</v>
      </c>
      <c r="G236" t="s">
        <v>211</v>
      </c>
      <c r="H236" t="s">
        <v>211</v>
      </c>
      <c r="I236" t="s">
        <v>211</v>
      </c>
      <c r="J236" t="s">
        <v>211</v>
      </c>
      <c r="K236" t="s">
        <v>211</v>
      </c>
      <c r="L236" t="s">
        <v>211</v>
      </c>
      <c r="M236" t="s">
        <v>211</v>
      </c>
      <c r="N236" t="s">
        <v>211</v>
      </c>
      <c r="O236" t="s">
        <v>211</v>
      </c>
      <c r="P236" t="s">
        <v>211</v>
      </c>
      <c r="Q236" t="s">
        <v>211</v>
      </c>
      <c r="R236" t="s">
        <v>211</v>
      </c>
      <c r="S236" t="s">
        <v>211</v>
      </c>
      <c r="T236" t="s">
        <v>211</v>
      </c>
      <c r="U236" t="s">
        <v>211</v>
      </c>
      <c r="V236" t="s">
        <v>211</v>
      </c>
      <c r="W236" t="s">
        <v>211</v>
      </c>
      <c r="X236" t="s">
        <v>211</v>
      </c>
      <c r="Y236" t="s">
        <v>211</v>
      </c>
      <c r="Z236" t="s">
        <v>211</v>
      </c>
      <c r="AA236" t="s">
        <v>211</v>
      </c>
      <c r="AB236" t="s">
        <v>211</v>
      </c>
      <c r="AC236" t="s">
        <v>211</v>
      </c>
      <c r="AD236" t="s">
        <v>211</v>
      </c>
      <c r="AE236" t="s">
        <v>211</v>
      </c>
      <c r="AF236" t="s">
        <v>211</v>
      </c>
      <c r="AG236" t="s">
        <v>211</v>
      </c>
      <c r="AH236" t="s">
        <v>211</v>
      </c>
      <c r="AI236" t="s">
        <v>211</v>
      </c>
      <c r="AJ236" t="s">
        <v>211</v>
      </c>
      <c r="AK236" t="s">
        <v>211</v>
      </c>
      <c r="AL236" t="s">
        <v>211</v>
      </c>
      <c r="AM236" t="s">
        <v>211</v>
      </c>
      <c r="AN236" t="s">
        <v>211</v>
      </c>
      <c r="AO236" t="s">
        <v>211</v>
      </c>
      <c r="AP236" t="s">
        <v>211</v>
      </c>
      <c r="AQ236" t="s">
        <v>211</v>
      </c>
      <c r="AR236" t="s">
        <v>211</v>
      </c>
      <c r="AS236" t="s">
        <v>211</v>
      </c>
      <c r="AT236" t="s">
        <v>211</v>
      </c>
      <c r="AU236" t="s">
        <v>211</v>
      </c>
      <c r="AV236" t="s">
        <v>211</v>
      </c>
      <c r="AW236" t="s">
        <v>211</v>
      </c>
      <c r="AX236" t="s">
        <v>211</v>
      </c>
      <c r="AY236" t="s">
        <v>211</v>
      </c>
      <c r="AZ236" t="s">
        <v>211</v>
      </c>
      <c r="BA236" t="s">
        <v>211</v>
      </c>
      <c r="BB236" t="s">
        <v>211</v>
      </c>
      <c r="BC236" t="s">
        <v>211</v>
      </c>
      <c r="BD236" t="s">
        <v>211</v>
      </c>
      <c r="BE236" t="s">
        <v>211</v>
      </c>
      <c r="BF236" t="s">
        <v>211</v>
      </c>
      <c r="BG236" t="s">
        <v>211</v>
      </c>
      <c r="BH236" t="s">
        <v>211</v>
      </c>
      <c r="BI236" t="s">
        <v>211</v>
      </c>
      <c r="BJ236" t="s">
        <v>211</v>
      </c>
      <c r="BK236" t="s">
        <v>211</v>
      </c>
    </row>
    <row r="237" spans="2:63" x14ac:dyDescent="0.35">
      <c r="B237" t="s">
        <v>676</v>
      </c>
      <c r="C237" s="54" t="s">
        <v>677</v>
      </c>
      <c r="D237" t="s">
        <v>211</v>
      </c>
      <c r="E237" t="s">
        <v>211</v>
      </c>
      <c r="F237" t="s">
        <v>211</v>
      </c>
      <c r="G237" t="s">
        <v>211</v>
      </c>
      <c r="H237" t="s">
        <v>211</v>
      </c>
      <c r="I237" t="s">
        <v>211</v>
      </c>
      <c r="J237" t="s">
        <v>211</v>
      </c>
      <c r="K237" t="s">
        <v>211</v>
      </c>
      <c r="L237" t="s">
        <v>211</v>
      </c>
      <c r="M237" t="s">
        <v>211</v>
      </c>
      <c r="N237" t="s">
        <v>211</v>
      </c>
      <c r="O237" t="s">
        <v>211</v>
      </c>
      <c r="P237" t="s">
        <v>211</v>
      </c>
      <c r="Q237" t="s">
        <v>211</v>
      </c>
      <c r="R237" t="s">
        <v>211</v>
      </c>
      <c r="S237" t="s">
        <v>211</v>
      </c>
      <c r="T237" t="s">
        <v>211</v>
      </c>
      <c r="U237" t="s">
        <v>211</v>
      </c>
      <c r="V237" t="s">
        <v>211</v>
      </c>
      <c r="W237" t="s">
        <v>211</v>
      </c>
      <c r="X237" t="s">
        <v>211</v>
      </c>
      <c r="Y237" t="s">
        <v>211</v>
      </c>
      <c r="Z237" t="s">
        <v>211</v>
      </c>
      <c r="AA237" t="s">
        <v>211</v>
      </c>
      <c r="AB237" t="s">
        <v>211</v>
      </c>
      <c r="AC237" t="s">
        <v>211</v>
      </c>
      <c r="AD237" t="s">
        <v>211</v>
      </c>
      <c r="AE237" t="s">
        <v>211</v>
      </c>
      <c r="AF237" t="s">
        <v>211</v>
      </c>
      <c r="AG237" t="s">
        <v>211</v>
      </c>
      <c r="AH237" t="s">
        <v>211</v>
      </c>
      <c r="AI237" t="s">
        <v>211</v>
      </c>
      <c r="AJ237" t="s">
        <v>211</v>
      </c>
      <c r="AK237" t="s">
        <v>211</v>
      </c>
      <c r="AL237" t="s">
        <v>211</v>
      </c>
      <c r="AM237" t="s">
        <v>211</v>
      </c>
      <c r="AN237" t="s">
        <v>211</v>
      </c>
      <c r="AO237" t="s">
        <v>211</v>
      </c>
      <c r="AP237" t="s">
        <v>211</v>
      </c>
      <c r="AQ237" t="s">
        <v>211</v>
      </c>
      <c r="AR237" t="s">
        <v>211</v>
      </c>
      <c r="AS237" t="s">
        <v>211</v>
      </c>
      <c r="AT237" t="s">
        <v>211</v>
      </c>
      <c r="AU237" t="s">
        <v>211</v>
      </c>
      <c r="AV237" t="s">
        <v>211</v>
      </c>
      <c r="AW237" t="s">
        <v>211</v>
      </c>
      <c r="AX237" t="s">
        <v>211</v>
      </c>
      <c r="AY237" t="s">
        <v>211</v>
      </c>
      <c r="AZ237" t="s">
        <v>211</v>
      </c>
      <c r="BA237" t="s">
        <v>211</v>
      </c>
      <c r="BB237" t="s">
        <v>211</v>
      </c>
      <c r="BC237" t="s">
        <v>211</v>
      </c>
      <c r="BD237" t="s">
        <v>211</v>
      </c>
      <c r="BE237" t="s">
        <v>211</v>
      </c>
      <c r="BF237" t="s">
        <v>211</v>
      </c>
      <c r="BG237" t="s">
        <v>211</v>
      </c>
      <c r="BH237" t="s">
        <v>211</v>
      </c>
      <c r="BI237" t="s">
        <v>211</v>
      </c>
      <c r="BJ237" t="s">
        <v>211</v>
      </c>
      <c r="BK237" t="s">
        <v>211</v>
      </c>
    </row>
    <row r="238" spans="2:63" x14ac:dyDescent="0.35">
      <c r="B238" t="s">
        <v>678</v>
      </c>
      <c r="C238" s="54" t="s">
        <v>679</v>
      </c>
      <c r="D238" t="s">
        <v>211</v>
      </c>
      <c r="E238" t="s">
        <v>211</v>
      </c>
      <c r="F238" t="s">
        <v>211</v>
      </c>
      <c r="G238" t="s">
        <v>211</v>
      </c>
      <c r="H238" t="s">
        <v>211</v>
      </c>
      <c r="I238" t="s">
        <v>211</v>
      </c>
      <c r="J238" t="s">
        <v>211</v>
      </c>
      <c r="K238" t="s">
        <v>211</v>
      </c>
      <c r="L238" t="s">
        <v>211</v>
      </c>
      <c r="M238" t="s">
        <v>211</v>
      </c>
      <c r="N238" t="s">
        <v>211</v>
      </c>
      <c r="O238" t="s">
        <v>211</v>
      </c>
      <c r="P238" t="s">
        <v>211</v>
      </c>
      <c r="Q238" t="s">
        <v>211</v>
      </c>
      <c r="R238" t="s">
        <v>211</v>
      </c>
      <c r="S238" t="s">
        <v>211</v>
      </c>
      <c r="T238" t="s">
        <v>211</v>
      </c>
      <c r="U238" t="s">
        <v>211</v>
      </c>
      <c r="V238" t="s">
        <v>211</v>
      </c>
      <c r="W238" t="s">
        <v>211</v>
      </c>
      <c r="X238" t="s">
        <v>211</v>
      </c>
      <c r="Y238" t="s">
        <v>211</v>
      </c>
      <c r="Z238" t="s">
        <v>211</v>
      </c>
      <c r="AA238" t="s">
        <v>211</v>
      </c>
      <c r="AB238" t="s">
        <v>211</v>
      </c>
      <c r="AC238" t="s">
        <v>211</v>
      </c>
      <c r="AD238" t="s">
        <v>211</v>
      </c>
      <c r="AE238" t="s">
        <v>211</v>
      </c>
      <c r="AF238" t="s">
        <v>211</v>
      </c>
      <c r="AG238" t="s">
        <v>211</v>
      </c>
      <c r="AH238" t="s">
        <v>211</v>
      </c>
      <c r="AI238" t="s">
        <v>211</v>
      </c>
      <c r="AJ238" t="s">
        <v>211</v>
      </c>
      <c r="AK238" t="s">
        <v>211</v>
      </c>
      <c r="AL238" t="s">
        <v>211</v>
      </c>
      <c r="AM238" t="s">
        <v>211</v>
      </c>
      <c r="AN238" t="s">
        <v>211</v>
      </c>
      <c r="AO238" t="s">
        <v>211</v>
      </c>
      <c r="AP238" t="s">
        <v>211</v>
      </c>
      <c r="AQ238" t="s">
        <v>211</v>
      </c>
      <c r="AR238" t="s">
        <v>211</v>
      </c>
      <c r="AS238" t="s">
        <v>211</v>
      </c>
      <c r="AT238" t="s">
        <v>211</v>
      </c>
      <c r="AU238" t="s">
        <v>211</v>
      </c>
      <c r="AV238" t="s">
        <v>211</v>
      </c>
      <c r="AW238" t="s">
        <v>211</v>
      </c>
      <c r="AX238" t="s">
        <v>211</v>
      </c>
      <c r="AY238" t="s">
        <v>211</v>
      </c>
      <c r="AZ238" t="s">
        <v>211</v>
      </c>
      <c r="BA238" t="s">
        <v>211</v>
      </c>
      <c r="BB238" t="s">
        <v>211</v>
      </c>
      <c r="BC238" t="s">
        <v>211</v>
      </c>
      <c r="BD238" t="s">
        <v>211</v>
      </c>
      <c r="BE238" t="s">
        <v>211</v>
      </c>
      <c r="BF238" t="s">
        <v>211</v>
      </c>
      <c r="BG238" t="s">
        <v>211</v>
      </c>
      <c r="BH238" t="s">
        <v>211</v>
      </c>
      <c r="BI238" t="s">
        <v>211</v>
      </c>
      <c r="BJ238" t="s">
        <v>211</v>
      </c>
      <c r="BK238" t="s">
        <v>211</v>
      </c>
    </row>
    <row r="239" spans="2:63" x14ac:dyDescent="0.35">
      <c r="B239" t="s">
        <v>680</v>
      </c>
      <c r="C239" s="54" t="s">
        <v>681</v>
      </c>
      <c r="D239" t="s">
        <v>211</v>
      </c>
      <c r="E239" t="s">
        <v>211</v>
      </c>
      <c r="F239" t="s">
        <v>211</v>
      </c>
      <c r="G239" t="s">
        <v>211</v>
      </c>
      <c r="H239" t="s">
        <v>211</v>
      </c>
      <c r="I239" t="s">
        <v>211</v>
      </c>
      <c r="J239" t="s">
        <v>211</v>
      </c>
      <c r="K239" t="s">
        <v>211</v>
      </c>
      <c r="L239" t="s">
        <v>211</v>
      </c>
      <c r="M239" t="s">
        <v>211</v>
      </c>
      <c r="N239" t="s">
        <v>211</v>
      </c>
      <c r="O239" t="s">
        <v>211</v>
      </c>
      <c r="P239" t="s">
        <v>211</v>
      </c>
      <c r="Q239" t="s">
        <v>211</v>
      </c>
      <c r="R239" t="s">
        <v>211</v>
      </c>
      <c r="S239" t="s">
        <v>211</v>
      </c>
      <c r="T239" t="s">
        <v>211</v>
      </c>
      <c r="U239" t="s">
        <v>211</v>
      </c>
      <c r="V239" t="s">
        <v>211</v>
      </c>
      <c r="W239" t="s">
        <v>211</v>
      </c>
      <c r="X239" t="s">
        <v>211</v>
      </c>
      <c r="Y239" t="s">
        <v>211</v>
      </c>
      <c r="Z239" t="s">
        <v>211</v>
      </c>
      <c r="AA239" t="s">
        <v>211</v>
      </c>
      <c r="AB239" t="s">
        <v>211</v>
      </c>
      <c r="AC239" t="s">
        <v>211</v>
      </c>
      <c r="AD239" t="s">
        <v>211</v>
      </c>
      <c r="AE239" t="s">
        <v>211</v>
      </c>
      <c r="AF239" t="s">
        <v>211</v>
      </c>
      <c r="AG239" t="s">
        <v>211</v>
      </c>
      <c r="AH239" t="s">
        <v>211</v>
      </c>
      <c r="AI239" t="s">
        <v>211</v>
      </c>
      <c r="AJ239" t="s">
        <v>211</v>
      </c>
      <c r="AK239" t="s">
        <v>211</v>
      </c>
      <c r="AL239" t="s">
        <v>211</v>
      </c>
      <c r="AM239" t="s">
        <v>211</v>
      </c>
      <c r="AN239" t="s">
        <v>211</v>
      </c>
      <c r="AO239" t="s">
        <v>211</v>
      </c>
      <c r="AP239" t="s">
        <v>211</v>
      </c>
      <c r="AQ239" t="s">
        <v>211</v>
      </c>
      <c r="AR239" t="s">
        <v>211</v>
      </c>
      <c r="AS239" t="s">
        <v>211</v>
      </c>
      <c r="AT239" t="s">
        <v>211</v>
      </c>
      <c r="AU239" t="s">
        <v>211</v>
      </c>
      <c r="AV239" t="s">
        <v>211</v>
      </c>
      <c r="AW239" t="s">
        <v>211</v>
      </c>
      <c r="AX239" t="s">
        <v>211</v>
      </c>
      <c r="AY239" t="s">
        <v>211</v>
      </c>
      <c r="AZ239" t="s">
        <v>211</v>
      </c>
      <c r="BA239" t="s">
        <v>211</v>
      </c>
      <c r="BB239" t="s">
        <v>211</v>
      </c>
      <c r="BC239" t="s">
        <v>211</v>
      </c>
      <c r="BD239" t="s">
        <v>211</v>
      </c>
      <c r="BE239" t="s">
        <v>211</v>
      </c>
      <c r="BF239" t="s">
        <v>211</v>
      </c>
      <c r="BG239" t="s">
        <v>211</v>
      </c>
      <c r="BH239" t="s">
        <v>211</v>
      </c>
      <c r="BI239" t="s">
        <v>211</v>
      </c>
      <c r="BJ239" t="s">
        <v>211</v>
      </c>
      <c r="BK239" t="s">
        <v>211</v>
      </c>
    </row>
    <row r="240" spans="2:63" x14ac:dyDescent="0.35">
      <c r="B240" t="s">
        <v>682</v>
      </c>
      <c r="C240" s="54" t="s">
        <v>683</v>
      </c>
      <c r="D240" t="s">
        <v>211</v>
      </c>
      <c r="E240" t="s">
        <v>211</v>
      </c>
      <c r="F240" t="s">
        <v>211</v>
      </c>
      <c r="G240" t="s">
        <v>211</v>
      </c>
      <c r="H240" t="s">
        <v>211</v>
      </c>
      <c r="I240" t="s">
        <v>211</v>
      </c>
      <c r="J240" t="s">
        <v>211</v>
      </c>
      <c r="K240" t="s">
        <v>211</v>
      </c>
      <c r="L240" t="s">
        <v>211</v>
      </c>
      <c r="M240" t="s">
        <v>211</v>
      </c>
      <c r="N240" t="s">
        <v>211</v>
      </c>
      <c r="O240" t="s">
        <v>211</v>
      </c>
      <c r="P240" t="s">
        <v>211</v>
      </c>
      <c r="Q240" t="s">
        <v>211</v>
      </c>
      <c r="R240" t="s">
        <v>211</v>
      </c>
      <c r="S240" t="s">
        <v>211</v>
      </c>
      <c r="T240" t="s">
        <v>211</v>
      </c>
      <c r="U240" t="s">
        <v>211</v>
      </c>
      <c r="V240" t="s">
        <v>211</v>
      </c>
      <c r="W240" t="s">
        <v>211</v>
      </c>
      <c r="X240" t="s">
        <v>211</v>
      </c>
      <c r="Y240" t="s">
        <v>211</v>
      </c>
      <c r="Z240" t="s">
        <v>211</v>
      </c>
      <c r="AA240" t="s">
        <v>211</v>
      </c>
      <c r="AB240" t="s">
        <v>211</v>
      </c>
      <c r="AC240" t="s">
        <v>211</v>
      </c>
      <c r="AD240" t="s">
        <v>211</v>
      </c>
      <c r="AE240" t="s">
        <v>211</v>
      </c>
      <c r="AF240" t="s">
        <v>211</v>
      </c>
      <c r="AG240" t="s">
        <v>211</v>
      </c>
      <c r="AH240" t="s">
        <v>211</v>
      </c>
      <c r="AI240" t="s">
        <v>211</v>
      </c>
      <c r="AJ240" t="s">
        <v>211</v>
      </c>
      <c r="AK240" t="s">
        <v>211</v>
      </c>
      <c r="AL240" t="s">
        <v>211</v>
      </c>
      <c r="AM240" t="s">
        <v>211</v>
      </c>
      <c r="AN240" t="s">
        <v>211</v>
      </c>
      <c r="AO240" t="s">
        <v>211</v>
      </c>
      <c r="AP240" t="s">
        <v>211</v>
      </c>
      <c r="AQ240" t="s">
        <v>211</v>
      </c>
      <c r="AR240" t="s">
        <v>211</v>
      </c>
      <c r="AS240" t="s">
        <v>211</v>
      </c>
      <c r="AT240" t="s">
        <v>211</v>
      </c>
      <c r="AU240" t="s">
        <v>211</v>
      </c>
      <c r="AV240" t="s">
        <v>211</v>
      </c>
      <c r="AW240" t="s">
        <v>211</v>
      </c>
      <c r="AX240" t="s">
        <v>211</v>
      </c>
      <c r="AY240" t="s">
        <v>211</v>
      </c>
      <c r="AZ240" t="s">
        <v>211</v>
      </c>
      <c r="BA240" t="s">
        <v>211</v>
      </c>
      <c r="BB240" t="s">
        <v>211</v>
      </c>
      <c r="BC240" t="s">
        <v>211</v>
      </c>
      <c r="BD240" t="s">
        <v>211</v>
      </c>
      <c r="BE240" t="s">
        <v>211</v>
      </c>
      <c r="BF240" t="s">
        <v>211</v>
      </c>
      <c r="BG240" t="s">
        <v>211</v>
      </c>
      <c r="BH240" t="s">
        <v>211</v>
      </c>
      <c r="BI240" t="s">
        <v>211</v>
      </c>
      <c r="BJ240" t="s">
        <v>211</v>
      </c>
      <c r="BK240" t="s">
        <v>211</v>
      </c>
    </row>
    <row r="241" spans="2:63" x14ac:dyDescent="0.35">
      <c r="B241" t="s">
        <v>684</v>
      </c>
      <c r="C241" s="54" t="s">
        <v>685</v>
      </c>
      <c r="D241" t="s">
        <v>211</v>
      </c>
      <c r="E241" t="s">
        <v>211</v>
      </c>
      <c r="F241" t="s">
        <v>211</v>
      </c>
      <c r="G241" t="s">
        <v>211</v>
      </c>
      <c r="H241" t="s">
        <v>211</v>
      </c>
      <c r="I241" t="s">
        <v>211</v>
      </c>
      <c r="J241" t="s">
        <v>211</v>
      </c>
      <c r="K241" t="s">
        <v>211</v>
      </c>
      <c r="L241" t="s">
        <v>211</v>
      </c>
      <c r="M241" t="s">
        <v>211</v>
      </c>
      <c r="N241" t="s">
        <v>211</v>
      </c>
      <c r="O241" t="s">
        <v>211</v>
      </c>
      <c r="P241" t="s">
        <v>211</v>
      </c>
      <c r="Q241" t="s">
        <v>211</v>
      </c>
      <c r="R241" t="s">
        <v>211</v>
      </c>
      <c r="S241" t="s">
        <v>211</v>
      </c>
      <c r="T241" t="s">
        <v>211</v>
      </c>
      <c r="U241" t="s">
        <v>211</v>
      </c>
      <c r="V241" t="s">
        <v>211</v>
      </c>
      <c r="W241" t="s">
        <v>211</v>
      </c>
      <c r="X241" t="s">
        <v>211</v>
      </c>
      <c r="Y241" t="s">
        <v>211</v>
      </c>
      <c r="Z241" t="s">
        <v>211</v>
      </c>
      <c r="AA241" t="s">
        <v>211</v>
      </c>
      <c r="AB241" t="s">
        <v>211</v>
      </c>
      <c r="AC241" t="s">
        <v>211</v>
      </c>
      <c r="AD241" t="s">
        <v>211</v>
      </c>
      <c r="AE241" t="s">
        <v>211</v>
      </c>
      <c r="AF241" t="s">
        <v>211</v>
      </c>
      <c r="AG241" t="s">
        <v>211</v>
      </c>
      <c r="AH241" t="s">
        <v>211</v>
      </c>
      <c r="AI241" t="s">
        <v>211</v>
      </c>
      <c r="AJ241" t="s">
        <v>211</v>
      </c>
      <c r="AK241" t="s">
        <v>211</v>
      </c>
      <c r="AL241" t="s">
        <v>211</v>
      </c>
      <c r="AM241" t="s">
        <v>211</v>
      </c>
      <c r="AN241" t="s">
        <v>211</v>
      </c>
      <c r="AO241" t="s">
        <v>211</v>
      </c>
      <c r="AP241" t="s">
        <v>211</v>
      </c>
      <c r="AQ241" t="s">
        <v>211</v>
      </c>
      <c r="AR241" t="s">
        <v>211</v>
      </c>
      <c r="AS241" t="s">
        <v>211</v>
      </c>
      <c r="AT241" t="s">
        <v>211</v>
      </c>
      <c r="AU241" t="s">
        <v>211</v>
      </c>
      <c r="AV241" t="s">
        <v>211</v>
      </c>
      <c r="AW241" t="s">
        <v>211</v>
      </c>
      <c r="AX241" t="s">
        <v>211</v>
      </c>
      <c r="AY241" t="s">
        <v>211</v>
      </c>
      <c r="AZ241" t="s">
        <v>211</v>
      </c>
      <c r="BA241" t="s">
        <v>211</v>
      </c>
      <c r="BB241" t="s">
        <v>211</v>
      </c>
      <c r="BC241" t="s">
        <v>211</v>
      </c>
      <c r="BD241" t="s">
        <v>211</v>
      </c>
      <c r="BE241" t="s">
        <v>211</v>
      </c>
      <c r="BF241" t="s">
        <v>211</v>
      </c>
      <c r="BG241" t="s">
        <v>211</v>
      </c>
      <c r="BH241" t="s">
        <v>211</v>
      </c>
      <c r="BI241" t="s">
        <v>211</v>
      </c>
      <c r="BJ241" t="s">
        <v>211</v>
      </c>
      <c r="BK241" t="s">
        <v>211</v>
      </c>
    </row>
    <row r="242" spans="2:63" x14ac:dyDescent="0.35">
      <c r="B242" t="s">
        <v>686</v>
      </c>
      <c r="C242" s="54" t="s">
        <v>687</v>
      </c>
      <c r="D242" t="s">
        <v>211</v>
      </c>
      <c r="E242" t="s">
        <v>211</v>
      </c>
      <c r="F242" t="s">
        <v>211</v>
      </c>
      <c r="G242" t="s">
        <v>211</v>
      </c>
      <c r="H242" t="s">
        <v>211</v>
      </c>
      <c r="I242" t="s">
        <v>211</v>
      </c>
      <c r="J242" t="s">
        <v>211</v>
      </c>
      <c r="K242" t="s">
        <v>211</v>
      </c>
      <c r="L242" t="s">
        <v>211</v>
      </c>
      <c r="M242" t="s">
        <v>211</v>
      </c>
      <c r="N242" t="s">
        <v>211</v>
      </c>
      <c r="O242" t="s">
        <v>211</v>
      </c>
      <c r="P242" t="s">
        <v>211</v>
      </c>
      <c r="Q242" t="s">
        <v>211</v>
      </c>
      <c r="R242" t="s">
        <v>211</v>
      </c>
      <c r="S242" t="s">
        <v>211</v>
      </c>
      <c r="T242" t="s">
        <v>211</v>
      </c>
      <c r="U242" t="s">
        <v>211</v>
      </c>
      <c r="V242" t="s">
        <v>211</v>
      </c>
      <c r="W242" t="s">
        <v>211</v>
      </c>
      <c r="X242" t="s">
        <v>211</v>
      </c>
      <c r="Y242" t="s">
        <v>211</v>
      </c>
      <c r="Z242" t="s">
        <v>211</v>
      </c>
      <c r="AA242" t="s">
        <v>211</v>
      </c>
      <c r="AB242" t="s">
        <v>211</v>
      </c>
      <c r="AC242" t="s">
        <v>211</v>
      </c>
      <c r="AD242" t="s">
        <v>211</v>
      </c>
      <c r="AE242" t="s">
        <v>211</v>
      </c>
      <c r="AF242" t="s">
        <v>211</v>
      </c>
      <c r="AG242" t="s">
        <v>211</v>
      </c>
      <c r="AH242" t="s">
        <v>211</v>
      </c>
      <c r="AI242" t="s">
        <v>211</v>
      </c>
      <c r="AJ242" t="s">
        <v>211</v>
      </c>
      <c r="AK242" t="s">
        <v>211</v>
      </c>
      <c r="AL242" t="s">
        <v>211</v>
      </c>
      <c r="AM242" t="s">
        <v>211</v>
      </c>
      <c r="AN242" t="s">
        <v>211</v>
      </c>
      <c r="AO242" t="s">
        <v>211</v>
      </c>
      <c r="AP242" t="s">
        <v>211</v>
      </c>
      <c r="AQ242" t="s">
        <v>211</v>
      </c>
      <c r="AR242" t="s">
        <v>211</v>
      </c>
      <c r="AS242" t="s">
        <v>211</v>
      </c>
      <c r="AT242" t="s">
        <v>211</v>
      </c>
      <c r="AU242" t="s">
        <v>211</v>
      </c>
      <c r="AV242" t="s">
        <v>211</v>
      </c>
      <c r="AW242" t="s">
        <v>211</v>
      </c>
      <c r="AX242" t="s">
        <v>211</v>
      </c>
      <c r="AY242" t="s">
        <v>211</v>
      </c>
      <c r="AZ242" t="s">
        <v>211</v>
      </c>
      <c r="BA242" t="s">
        <v>211</v>
      </c>
      <c r="BB242" t="s">
        <v>211</v>
      </c>
      <c r="BC242" t="s">
        <v>211</v>
      </c>
      <c r="BD242" t="s">
        <v>211</v>
      </c>
      <c r="BE242" t="s">
        <v>211</v>
      </c>
      <c r="BF242" t="s">
        <v>211</v>
      </c>
      <c r="BG242" t="s">
        <v>211</v>
      </c>
      <c r="BH242" t="s">
        <v>211</v>
      </c>
      <c r="BI242" t="s">
        <v>211</v>
      </c>
      <c r="BJ242" t="s">
        <v>211</v>
      </c>
      <c r="BK242" t="s">
        <v>211</v>
      </c>
    </row>
    <row r="243" spans="2:63" x14ac:dyDescent="0.35">
      <c r="B243" t="s">
        <v>688</v>
      </c>
      <c r="C243" s="54" t="s">
        <v>689</v>
      </c>
      <c r="D243" t="s">
        <v>211</v>
      </c>
      <c r="E243" t="s">
        <v>211</v>
      </c>
      <c r="F243" t="s">
        <v>211</v>
      </c>
      <c r="G243" t="s">
        <v>211</v>
      </c>
      <c r="H243" t="s">
        <v>211</v>
      </c>
      <c r="I243" t="s">
        <v>211</v>
      </c>
      <c r="J243" t="s">
        <v>211</v>
      </c>
      <c r="K243" t="s">
        <v>211</v>
      </c>
      <c r="L243" t="s">
        <v>211</v>
      </c>
      <c r="M243" t="s">
        <v>211</v>
      </c>
      <c r="N243" t="s">
        <v>211</v>
      </c>
      <c r="O243" t="s">
        <v>211</v>
      </c>
      <c r="P243" t="s">
        <v>211</v>
      </c>
      <c r="Q243" t="s">
        <v>211</v>
      </c>
      <c r="R243" t="s">
        <v>211</v>
      </c>
      <c r="S243" t="s">
        <v>211</v>
      </c>
      <c r="T243" t="s">
        <v>211</v>
      </c>
      <c r="U243" t="s">
        <v>211</v>
      </c>
      <c r="V243" t="s">
        <v>211</v>
      </c>
      <c r="W243" t="s">
        <v>211</v>
      </c>
      <c r="X243" t="s">
        <v>211</v>
      </c>
      <c r="Y243" t="s">
        <v>211</v>
      </c>
      <c r="Z243" t="s">
        <v>211</v>
      </c>
      <c r="AA243" t="s">
        <v>211</v>
      </c>
      <c r="AB243" t="s">
        <v>211</v>
      </c>
      <c r="AC243" t="s">
        <v>211</v>
      </c>
      <c r="AD243" t="s">
        <v>211</v>
      </c>
      <c r="AE243" t="s">
        <v>211</v>
      </c>
      <c r="AF243" t="s">
        <v>211</v>
      </c>
      <c r="AG243" t="s">
        <v>211</v>
      </c>
      <c r="AH243" t="s">
        <v>211</v>
      </c>
      <c r="AI243" t="s">
        <v>211</v>
      </c>
      <c r="AJ243" t="s">
        <v>211</v>
      </c>
      <c r="AK243" t="s">
        <v>211</v>
      </c>
      <c r="AL243" t="s">
        <v>211</v>
      </c>
      <c r="AM243" t="s">
        <v>211</v>
      </c>
      <c r="AN243" t="s">
        <v>211</v>
      </c>
      <c r="AO243" t="s">
        <v>211</v>
      </c>
      <c r="AP243" t="s">
        <v>211</v>
      </c>
      <c r="AQ243" t="s">
        <v>211</v>
      </c>
      <c r="AR243" t="s">
        <v>211</v>
      </c>
      <c r="AS243" t="s">
        <v>211</v>
      </c>
      <c r="AT243" t="s">
        <v>211</v>
      </c>
      <c r="AU243" t="s">
        <v>211</v>
      </c>
      <c r="AV243" t="s">
        <v>211</v>
      </c>
      <c r="AW243" t="s">
        <v>211</v>
      </c>
      <c r="AX243" t="s">
        <v>211</v>
      </c>
      <c r="AY243" t="s">
        <v>211</v>
      </c>
      <c r="AZ243" t="s">
        <v>211</v>
      </c>
      <c r="BA243" t="s">
        <v>211</v>
      </c>
      <c r="BB243" t="s">
        <v>211</v>
      </c>
      <c r="BC243" t="s">
        <v>211</v>
      </c>
      <c r="BD243" t="s">
        <v>211</v>
      </c>
      <c r="BE243" t="s">
        <v>211</v>
      </c>
      <c r="BF243" t="s">
        <v>211</v>
      </c>
      <c r="BG243" t="s">
        <v>211</v>
      </c>
      <c r="BH243" t="s">
        <v>211</v>
      </c>
      <c r="BI243" t="s">
        <v>211</v>
      </c>
      <c r="BJ243" t="s">
        <v>211</v>
      </c>
      <c r="BK243" t="s">
        <v>211</v>
      </c>
    </row>
    <row r="244" spans="2:63" x14ac:dyDescent="0.35">
      <c r="B244" t="s">
        <v>690</v>
      </c>
      <c r="C244" s="54" t="s">
        <v>691</v>
      </c>
      <c r="D244" t="s">
        <v>211</v>
      </c>
      <c r="E244" t="s">
        <v>211</v>
      </c>
      <c r="F244" t="s">
        <v>211</v>
      </c>
      <c r="G244" t="s">
        <v>211</v>
      </c>
      <c r="H244" t="s">
        <v>211</v>
      </c>
      <c r="I244" t="s">
        <v>211</v>
      </c>
      <c r="J244" t="s">
        <v>211</v>
      </c>
      <c r="K244" t="s">
        <v>211</v>
      </c>
      <c r="L244" t="s">
        <v>211</v>
      </c>
      <c r="M244" t="s">
        <v>211</v>
      </c>
      <c r="N244" t="s">
        <v>211</v>
      </c>
      <c r="O244" t="s">
        <v>211</v>
      </c>
      <c r="P244" t="s">
        <v>211</v>
      </c>
      <c r="Q244" t="s">
        <v>211</v>
      </c>
      <c r="R244" t="s">
        <v>211</v>
      </c>
      <c r="S244" t="s">
        <v>211</v>
      </c>
      <c r="T244" t="s">
        <v>211</v>
      </c>
      <c r="U244" t="s">
        <v>211</v>
      </c>
      <c r="V244" t="s">
        <v>211</v>
      </c>
      <c r="W244" t="s">
        <v>211</v>
      </c>
      <c r="X244" t="s">
        <v>211</v>
      </c>
      <c r="Y244" t="s">
        <v>211</v>
      </c>
      <c r="Z244" t="s">
        <v>211</v>
      </c>
      <c r="AA244" t="s">
        <v>211</v>
      </c>
      <c r="AB244" t="s">
        <v>211</v>
      </c>
      <c r="AC244" t="s">
        <v>211</v>
      </c>
      <c r="AD244" t="s">
        <v>211</v>
      </c>
      <c r="AE244" t="s">
        <v>211</v>
      </c>
      <c r="AF244" t="s">
        <v>211</v>
      </c>
      <c r="AG244" t="s">
        <v>211</v>
      </c>
      <c r="AH244" t="s">
        <v>211</v>
      </c>
      <c r="AI244" t="s">
        <v>211</v>
      </c>
      <c r="AJ244" t="s">
        <v>211</v>
      </c>
      <c r="AK244" t="s">
        <v>211</v>
      </c>
      <c r="AL244" t="s">
        <v>211</v>
      </c>
      <c r="AM244" t="s">
        <v>211</v>
      </c>
      <c r="AN244" t="s">
        <v>211</v>
      </c>
      <c r="AO244" t="s">
        <v>211</v>
      </c>
      <c r="AP244" t="s">
        <v>211</v>
      </c>
      <c r="AQ244" t="s">
        <v>211</v>
      </c>
      <c r="AR244" t="s">
        <v>211</v>
      </c>
      <c r="AS244" t="s">
        <v>211</v>
      </c>
      <c r="AT244" t="s">
        <v>211</v>
      </c>
      <c r="AU244" t="s">
        <v>211</v>
      </c>
      <c r="AV244" t="s">
        <v>211</v>
      </c>
      <c r="AW244" t="s">
        <v>211</v>
      </c>
      <c r="AX244" t="s">
        <v>211</v>
      </c>
      <c r="AY244" t="s">
        <v>211</v>
      </c>
      <c r="AZ244" t="s">
        <v>211</v>
      </c>
      <c r="BA244" t="s">
        <v>211</v>
      </c>
      <c r="BB244" t="s">
        <v>211</v>
      </c>
      <c r="BC244" t="s">
        <v>211</v>
      </c>
      <c r="BD244" t="s">
        <v>211</v>
      </c>
      <c r="BE244" t="s">
        <v>211</v>
      </c>
      <c r="BF244" t="s">
        <v>211</v>
      </c>
      <c r="BG244" t="s">
        <v>211</v>
      </c>
      <c r="BH244" t="s">
        <v>211</v>
      </c>
      <c r="BI244" t="s">
        <v>211</v>
      </c>
      <c r="BJ244" t="s">
        <v>211</v>
      </c>
      <c r="BK244" t="s">
        <v>211</v>
      </c>
    </row>
    <row r="245" spans="2:63" x14ac:dyDescent="0.35">
      <c r="B245" t="s">
        <v>692</v>
      </c>
      <c r="C245" s="54" t="s">
        <v>693</v>
      </c>
      <c r="D245" t="s">
        <v>211</v>
      </c>
      <c r="E245" t="s">
        <v>211</v>
      </c>
      <c r="F245" t="s">
        <v>211</v>
      </c>
      <c r="G245" t="s">
        <v>211</v>
      </c>
      <c r="H245" t="s">
        <v>211</v>
      </c>
      <c r="I245" t="s">
        <v>211</v>
      </c>
      <c r="J245" t="s">
        <v>211</v>
      </c>
      <c r="K245" t="s">
        <v>211</v>
      </c>
      <c r="L245" t="s">
        <v>211</v>
      </c>
      <c r="M245" t="s">
        <v>211</v>
      </c>
      <c r="N245" t="s">
        <v>211</v>
      </c>
      <c r="O245" t="s">
        <v>211</v>
      </c>
      <c r="P245" t="s">
        <v>211</v>
      </c>
      <c r="Q245" t="s">
        <v>211</v>
      </c>
      <c r="R245" t="s">
        <v>211</v>
      </c>
      <c r="S245" t="s">
        <v>211</v>
      </c>
      <c r="T245" t="s">
        <v>211</v>
      </c>
      <c r="U245" t="s">
        <v>211</v>
      </c>
      <c r="V245" t="s">
        <v>211</v>
      </c>
      <c r="W245" t="s">
        <v>211</v>
      </c>
      <c r="X245" t="s">
        <v>211</v>
      </c>
      <c r="Y245" t="s">
        <v>211</v>
      </c>
      <c r="Z245" t="s">
        <v>211</v>
      </c>
      <c r="AA245" t="s">
        <v>211</v>
      </c>
      <c r="AB245" t="s">
        <v>211</v>
      </c>
      <c r="AC245" t="s">
        <v>211</v>
      </c>
      <c r="AD245" t="s">
        <v>211</v>
      </c>
      <c r="AE245" t="s">
        <v>211</v>
      </c>
      <c r="AF245" t="s">
        <v>211</v>
      </c>
      <c r="AG245" t="s">
        <v>211</v>
      </c>
      <c r="AH245" t="s">
        <v>211</v>
      </c>
      <c r="AI245" t="s">
        <v>211</v>
      </c>
      <c r="AJ245" t="s">
        <v>211</v>
      </c>
      <c r="AK245" t="s">
        <v>211</v>
      </c>
      <c r="AL245" t="s">
        <v>211</v>
      </c>
      <c r="AM245" t="s">
        <v>211</v>
      </c>
      <c r="AN245" t="s">
        <v>211</v>
      </c>
      <c r="AO245" t="s">
        <v>211</v>
      </c>
      <c r="AP245" t="s">
        <v>211</v>
      </c>
      <c r="AQ245" t="s">
        <v>211</v>
      </c>
      <c r="AR245" t="s">
        <v>211</v>
      </c>
      <c r="AS245" t="s">
        <v>211</v>
      </c>
      <c r="AT245" t="s">
        <v>211</v>
      </c>
      <c r="AU245" t="s">
        <v>211</v>
      </c>
      <c r="AV245" t="s">
        <v>211</v>
      </c>
      <c r="AW245" t="s">
        <v>211</v>
      </c>
      <c r="AX245" t="s">
        <v>211</v>
      </c>
      <c r="AY245" t="s">
        <v>211</v>
      </c>
      <c r="AZ245" t="s">
        <v>211</v>
      </c>
      <c r="BA245" t="s">
        <v>211</v>
      </c>
      <c r="BB245" t="s">
        <v>211</v>
      </c>
      <c r="BC245" t="s">
        <v>211</v>
      </c>
      <c r="BD245" t="s">
        <v>211</v>
      </c>
      <c r="BE245" t="s">
        <v>211</v>
      </c>
      <c r="BF245" t="s">
        <v>211</v>
      </c>
      <c r="BG245" t="s">
        <v>211</v>
      </c>
      <c r="BH245" t="s">
        <v>211</v>
      </c>
      <c r="BI245" t="s">
        <v>211</v>
      </c>
      <c r="BJ245" t="s">
        <v>211</v>
      </c>
      <c r="BK245" t="s">
        <v>211</v>
      </c>
    </row>
    <row r="246" spans="2:63" x14ac:dyDescent="0.35">
      <c r="B246" t="s">
        <v>694</v>
      </c>
      <c r="C246" s="54" t="s">
        <v>695</v>
      </c>
      <c r="D246" t="s">
        <v>211</v>
      </c>
      <c r="E246" t="s">
        <v>211</v>
      </c>
      <c r="F246" t="s">
        <v>211</v>
      </c>
      <c r="G246" t="s">
        <v>211</v>
      </c>
      <c r="H246" t="s">
        <v>211</v>
      </c>
      <c r="I246" t="s">
        <v>211</v>
      </c>
      <c r="J246" t="s">
        <v>211</v>
      </c>
      <c r="K246" t="s">
        <v>211</v>
      </c>
      <c r="L246" t="s">
        <v>211</v>
      </c>
      <c r="M246" t="s">
        <v>211</v>
      </c>
      <c r="N246" t="s">
        <v>211</v>
      </c>
      <c r="O246" t="s">
        <v>211</v>
      </c>
      <c r="P246" t="s">
        <v>211</v>
      </c>
      <c r="Q246" t="s">
        <v>211</v>
      </c>
      <c r="R246" t="s">
        <v>211</v>
      </c>
      <c r="S246" t="s">
        <v>211</v>
      </c>
      <c r="T246" t="s">
        <v>211</v>
      </c>
      <c r="U246" t="s">
        <v>211</v>
      </c>
      <c r="V246" t="s">
        <v>211</v>
      </c>
      <c r="W246" t="s">
        <v>211</v>
      </c>
      <c r="X246" t="s">
        <v>211</v>
      </c>
      <c r="Y246" t="s">
        <v>211</v>
      </c>
      <c r="Z246" t="s">
        <v>211</v>
      </c>
      <c r="AA246" t="s">
        <v>211</v>
      </c>
      <c r="AB246" t="s">
        <v>211</v>
      </c>
      <c r="AC246" t="s">
        <v>211</v>
      </c>
      <c r="AD246" t="s">
        <v>211</v>
      </c>
      <c r="AE246" t="s">
        <v>211</v>
      </c>
      <c r="AF246" t="s">
        <v>211</v>
      </c>
      <c r="AG246" t="s">
        <v>211</v>
      </c>
      <c r="AH246" t="s">
        <v>211</v>
      </c>
      <c r="AI246" t="s">
        <v>211</v>
      </c>
      <c r="AJ246" t="s">
        <v>211</v>
      </c>
      <c r="AK246" t="s">
        <v>211</v>
      </c>
      <c r="AL246" t="s">
        <v>211</v>
      </c>
      <c r="AM246" t="s">
        <v>211</v>
      </c>
      <c r="AN246" t="s">
        <v>211</v>
      </c>
      <c r="AO246" t="s">
        <v>211</v>
      </c>
      <c r="AP246" t="s">
        <v>211</v>
      </c>
      <c r="AQ246" t="s">
        <v>211</v>
      </c>
      <c r="AR246" t="s">
        <v>211</v>
      </c>
      <c r="AS246" t="s">
        <v>211</v>
      </c>
      <c r="AT246" t="s">
        <v>211</v>
      </c>
      <c r="AU246" t="s">
        <v>211</v>
      </c>
      <c r="AV246" t="s">
        <v>211</v>
      </c>
      <c r="AW246" t="s">
        <v>211</v>
      </c>
      <c r="AX246" t="s">
        <v>211</v>
      </c>
      <c r="AY246" t="s">
        <v>211</v>
      </c>
      <c r="AZ246" t="s">
        <v>211</v>
      </c>
      <c r="BA246" t="s">
        <v>211</v>
      </c>
      <c r="BB246" t="s">
        <v>211</v>
      </c>
      <c r="BC246" t="s">
        <v>211</v>
      </c>
      <c r="BD246" t="s">
        <v>211</v>
      </c>
      <c r="BE246" t="s">
        <v>211</v>
      </c>
      <c r="BF246" t="s">
        <v>211</v>
      </c>
      <c r="BG246" t="s">
        <v>211</v>
      </c>
      <c r="BH246" t="s">
        <v>211</v>
      </c>
      <c r="BI246" t="s">
        <v>211</v>
      </c>
      <c r="BJ246" t="s">
        <v>211</v>
      </c>
      <c r="BK246" t="s">
        <v>211</v>
      </c>
    </row>
    <row r="247" spans="2:63" x14ac:dyDescent="0.35">
      <c r="B247" t="s">
        <v>696</v>
      </c>
      <c r="C247" s="54" t="s">
        <v>697</v>
      </c>
      <c r="D247" t="s">
        <v>211</v>
      </c>
      <c r="E247" t="s">
        <v>211</v>
      </c>
      <c r="F247" t="s">
        <v>211</v>
      </c>
      <c r="G247" t="s">
        <v>211</v>
      </c>
      <c r="H247" t="s">
        <v>211</v>
      </c>
      <c r="I247" t="s">
        <v>211</v>
      </c>
      <c r="J247" t="s">
        <v>211</v>
      </c>
      <c r="K247" t="s">
        <v>211</v>
      </c>
      <c r="L247" t="s">
        <v>211</v>
      </c>
      <c r="M247" t="s">
        <v>211</v>
      </c>
      <c r="N247" t="s">
        <v>211</v>
      </c>
      <c r="O247" t="s">
        <v>211</v>
      </c>
      <c r="P247" t="s">
        <v>211</v>
      </c>
      <c r="Q247" t="s">
        <v>211</v>
      </c>
      <c r="R247" t="s">
        <v>211</v>
      </c>
      <c r="S247" t="s">
        <v>211</v>
      </c>
      <c r="T247" t="s">
        <v>211</v>
      </c>
      <c r="U247" t="s">
        <v>211</v>
      </c>
      <c r="V247" t="s">
        <v>211</v>
      </c>
      <c r="W247" t="s">
        <v>211</v>
      </c>
      <c r="X247" t="s">
        <v>211</v>
      </c>
      <c r="Y247" t="s">
        <v>211</v>
      </c>
      <c r="Z247" t="s">
        <v>211</v>
      </c>
      <c r="AA247" t="s">
        <v>211</v>
      </c>
      <c r="AB247" t="s">
        <v>211</v>
      </c>
      <c r="AC247" t="s">
        <v>211</v>
      </c>
      <c r="AD247" t="s">
        <v>211</v>
      </c>
      <c r="AE247" t="s">
        <v>211</v>
      </c>
      <c r="AF247" t="s">
        <v>211</v>
      </c>
      <c r="AG247" t="s">
        <v>211</v>
      </c>
      <c r="AH247" t="s">
        <v>211</v>
      </c>
      <c r="AI247" t="s">
        <v>211</v>
      </c>
      <c r="AJ247" t="s">
        <v>211</v>
      </c>
      <c r="AK247" t="s">
        <v>211</v>
      </c>
      <c r="AL247" t="s">
        <v>211</v>
      </c>
      <c r="AM247" t="s">
        <v>211</v>
      </c>
      <c r="AN247" t="s">
        <v>211</v>
      </c>
      <c r="AO247" t="s">
        <v>211</v>
      </c>
      <c r="AP247" t="s">
        <v>211</v>
      </c>
      <c r="AQ247" t="s">
        <v>211</v>
      </c>
      <c r="AR247" t="s">
        <v>211</v>
      </c>
      <c r="AS247" t="s">
        <v>211</v>
      </c>
      <c r="AT247" t="s">
        <v>211</v>
      </c>
      <c r="AU247" t="s">
        <v>211</v>
      </c>
      <c r="AV247" t="s">
        <v>211</v>
      </c>
      <c r="AW247" t="s">
        <v>211</v>
      </c>
      <c r="AX247" t="s">
        <v>211</v>
      </c>
      <c r="AY247" t="s">
        <v>211</v>
      </c>
      <c r="AZ247" t="s">
        <v>211</v>
      </c>
      <c r="BA247" t="s">
        <v>211</v>
      </c>
      <c r="BB247" t="s">
        <v>211</v>
      </c>
      <c r="BC247" t="s">
        <v>211</v>
      </c>
      <c r="BD247" t="s">
        <v>211</v>
      </c>
      <c r="BE247" t="s">
        <v>211</v>
      </c>
      <c r="BF247" t="s">
        <v>211</v>
      </c>
      <c r="BG247" t="s">
        <v>211</v>
      </c>
      <c r="BH247" t="s">
        <v>211</v>
      </c>
      <c r="BI247" t="s">
        <v>211</v>
      </c>
      <c r="BJ247" t="s">
        <v>211</v>
      </c>
      <c r="BK247" t="s">
        <v>211</v>
      </c>
    </row>
    <row r="248" spans="2:63" x14ac:dyDescent="0.35">
      <c r="B248" t="s">
        <v>698</v>
      </c>
      <c r="C248" s="54" t="s">
        <v>699</v>
      </c>
      <c r="D248" t="s">
        <v>211</v>
      </c>
      <c r="E248" t="s">
        <v>211</v>
      </c>
      <c r="F248" t="s">
        <v>211</v>
      </c>
      <c r="G248" t="s">
        <v>211</v>
      </c>
      <c r="H248" t="s">
        <v>211</v>
      </c>
      <c r="I248" t="s">
        <v>211</v>
      </c>
      <c r="J248" t="s">
        <v>211</v>
      </c>
      <c r="K248" t="s">
        <v>211</v>
      </c>
      <c r="L248" t="s">
        <v>211</v>
      </c>
      <c r="M248" t="s">
        <v>211</v>
      </c>
      <c r="N248" t="s">
        <v>211</v>
      </c>
      <c r="O248" t="s">
        <v>211</v>
      </c>
      <c r="P248" t="s">
        <v>211</v>
      </c>
      <c r="Q248" t="s">
        <v>211</v>
      </c>
      <c r="R248" t="s">
        <v>211</v>
      </c>
      <c r="S248" t="s">
        <v>211</v>
      </c>
      <c r="T248" t="s">
        <v>211</v>
      </c>
      <c r="U248" t="s">
        <v>211</v>
      </c>
      <c r="V248" t="s">
        <v>211</v>
      </c>
      <c r="W248" t="s">
        <v>211</v>
      </c>
      <c r="X248" t="s">
        <v>211</v>
      </c>
      <c r="Y248" t="s">
        <v>211</v>
      </c>
      <c r="Z248" t="s">
        <v>211</v>
      </c>
      <c r="AA248" t="s">
        <v>211</v>
      </c>
      <c r="AB248" t="s">
        <v>211</v>
      </c>
      <c r="AC248" t="s">
        <v>211</v>
      </c>
      <c r="AD248" t="s">
        <v>211</v>
      </c>
      <c r="AE248" t="s">
        <v>211</v>
      </c>
      <c r="AF248" t="s">
        <v>211</v>
      </c>
      <c r="AG248" t="s">
        <v>211</v>
      </c>
      <c r="AH248" t="s">
        <v>211</v>
      </c>
      <c r="AI248" t="s">
        <v>211</v>
      </c>
      <c r="AJ248" t="s">
        <v>211</v>
      </c>
      <c r="AK248" t="s">
        <v>211</v>
      </c>
      <c r="AL248" t="s">
        <v>211</v>
      </c>
      <c r="AM248" t="s">
        <v>211</v>
      </c>
      <c r="AN248" t="s">
        <v>211</v>
      </c>
      <c r="AO248" t="s">
        <v>211</v>
      </c>
      <c r="AP248" t="s">
        <v>211</v>
      </c>
      <c r="AQ248" t="s">
        <v>211</v>
      </c>
      <c r="AR248" t="s">
        <v>211</v>
      </c>
      <c r="AS248" t="s">
        <v>211</v>
      </c>
      <c r="AT248" t="s">
        <v>211</v>
      </c>
      <c r="AU248" t="s">
        <v>211</v>
      </c>
      <c r="AV248" t="s">
        <v>211</v>
      </c>
      <c r="AW248" t="s">
        <v>211</v>
      </c>
      <c r="AX248" t="s">
        <v>211</v>
      </c>
      <c r="AY248" t="s">
        <v>211</v>
      </c>
      <c r="AZ248" t="s">
        <v>211</v>
      </c>
      <c r="BA248" t="s">
        <v>211</v>
      </c>
      <c r="BB248" t="s">
        <v>211</v>
      </c>
      <c r="BC248" t="s">
        <v>211</v>
      </c>
      <c r="BD248" t="s">
        <v>211</v>
      </c>
      <c r="BE248" t="s">
        <v>211</v>
      </c>
      <c r="BF248" t="s">
        <v>211</v>
      </c>
      <c r="BG248" t="s">
        <v>211</v>
      </c>
      <c r="BH248" t="s">
        <v>211</v>
      </c>
      <c r="BI248" t="s">
        <v>211</v>
      </c>
      <c r="BJ248" t="s">
        <v>211</v>
      </c>
      <c r="BK248" t="s">
        <v>211</v>
      </c>
    </row>
    <row r="249" spans="2:63" x14ac:dyDescent="0.35">
      <c r="B249" t="s">
        <v>700</v>
      </c>
      <c r="C249" s="54" t="s">
        <v>701</v>
      </c>
      <c r="D249" t="s">
        <v>211</v>
      </c>
      <c r="E249" t="s">
        <v>211</v>
      </c>
      <c r="F249" t="s">
        <v>211</v>
      </c>
      <c r="G249" t="s">
        <v>211</v>
      </c>
      <c r="H249" t="s">
        <v>211</v>
      </c>
      <c r="I249" t="s">
        <v>211</v>
      </c>
      <c r="J249" t="s">
        <v>211</v>
      </c>
      <c r="K249" t="s">
        <v>211</v>
      </c>
      <c r="L249" t="s">
        <v>211</v>
      </c>
      <c r="M249" t="s">
        <v>211</v>
      </c>
      <c r="N249" t="s">
        <v>211</v>
      </c>
      <c r="O249" t="s">
        <v>211</v>
      </c>
      <c r="P249" t="s">
        <v>211</v>
      </c>
      <c r="Q249" t="s">
        <v>211</v>
      </c>
      <c r="R249" t="s">
        <v>211</v>
      </c>
      <c r="S249" t="s">
        <v>211</v>
      </c>
      <c r="T249" t="s">
        <v>211</v>
      </c>
      <c r="U249" t="s">
        <v>211</v>
      </c>
      <c r="V249" t="s">
        <v>211</v>
      </c>
      <c r="W249" t="s">
        <v>211</v>
      </c>
      <c r="X249" t="s">
        <v>211</v>
      </c>
      <c r="Y249" t="s">
        <v>211</v>
      </c>
      <c r="Z249" t="s">
        <v>211</v>
      </c>
      <c r="AA249" t="s">
        <v>211</v>
      </c>
      <c r="AB249" t="s">
        <v>211</v>
      </c>
      <c r="AC249" t="s">
        <v>211</v>
      </c>
      <c r="AD249" t="s">
        <v>211</v>
      </c>
      <c r="AE249" t="s">
        <v>211</v>
      </c>
      <c r="AF249" t="s">
        <v>211</v>
      </c>
      <c r="AG249" t="s">
        <v>211</v>
      </c>
      <c r="AH249" t="s">
        <v>211</v>
      </c>
      <c r="AI249" t="s">
        <v>211</v>
      </c>
      <c r="AJ249" t="s">
        <v>211</v>
      </c>
      <c r="AK249" t="s">
        <v>211</v>
      </c>
      <c r="AL249" t="s">
        <v>211</v>
      </c>
      <c r="AM249" t="s">
        <v>211</v>
      </c>
      <c r="AN249" t="s">
        <v>211</v>
      </c>
      <c r="AO249" t="s">
        <v>211</v>
      </c>
      <c r="AP249" t="s">
        <v>211</v>
      </c>
      <c r="AQ249" t="s">
        <v>211</v>
      </c>
      <c r="AR249" t="s">
        <v>211</v>
      </c>
      <c r="AS249" t="s">
        <v>211</v>
      </c>
      <c r="AT249" t="s">
        <v>211</v>
      </c>
      <c r="AU249" t="s">
        <v>211</v>
      </c>
      <c r="AV249" t="s">
        <v>211</v>
      </c>
      <c r="AW249" t="s">
        <v>211</v>
      </c>
      <c r="AX249" t="s">
        <v>211</v>
      </c>
      <c r="AY249" t="s">
        <v>211</v>
      </c>
      <c r="AZ249" t="s">
        <v>211</v>
      </c>
      <c r="BA249" t="s">
        <v>211</v>
      </c>
      <c r="BB249" t="s">
        <v>211</v>
      </c>
      <c r="BC249" t="s">
        <v>211</v>
      </c>
      <c r="BD249" t="s">
        <v>211</v>
      </c>
      <c r="BE249" t="s">
        <v>211</v>
      </c>
      <c r="BF249" t="s">
        <v>211</v>
      </c>
      <c r="BG249" t="s">
        <v>211</v>
      </c>
      <c r="BH249" t="s">
        <v>211</v>
      </c>
      <c r="BI249" t="s">
        <v>211</v>
      </c>
      <c r="BJ249" t="s">
        <v>211</v>
      </c>
      <c r="BK249" t="s">
        <v>211</v>
      </c>
    </row>
    <row r="250" spans="2:63" x14ac:dyDescent="0.35">
      <c r="B250" t="s">
        <v>702</v>
      </c>
      <c r="C250" s="54" t="s">
        <v>703</v>
      </c>
      <c r="D250" t="s">
        <v>211</v>
      </c>
      <c r="E250" t="s">
        <v>211</v>
      </c>
      <c r="F250" t="s">
        <v>211</v>
      </c>
      <c r="G250" t="s">
        <v>211</v>
      </c>
      <c r="H250" t="s">
        <v>211</v>
      </c>
      <c r="I250" t="s">
        <v>211</v>
      </c>
      <c r="J250" t="s">
        <v>211</v>
      </c>
      <c r="K250" t="s">
        <v>211</v>
      </c>
      <c r="L250" t="s">
        <v>211</v>
      </c>
      <c r="M250" t="s">
        <v>211</v>
      </c>
      <c r="N250" t="s">
        <v>211</v>
      </c>
      <c r="O250" t="s">
        <v>211</v>
      </c>
      <c r="P250" t="s">
        <v>211</v>
      </c>
      <c r="Q250" t="s">
        <v>211</v>
      </c>
      <c r="R250" t="s">
        <v>211</v>
      </c>
      <c r="S250" t="s">
        <v>211</v>
      </c>
      <c r="T250" t="s">
        <v>211</v>
      </c>
      <c r="U250" t="s">
        <v>211</v>
      </c>
      <c r="V250" t="s">
        <v>211</v>
      </c>
      <c r="W250" t="s">
        <v>211</v>
      </c>
      <c r="X250" t="s">
        <v>211</v>
      </c>
      <c r="Y250" t="s">
        <v>211</v>
      </c>
      <c r="Z250" t="s">
        <v>211</v>
      </c>
      <c r="AA250" t="s">
        <v>211</v>
      </c>
      <c r="AB250" t="s">
        <v>211</v>
      </c>
      <c r="AC250" t="s">
        <v>211</v>
      </c>
      <c r="AD250" t="s">
        <v>211</v>
      </c>
      <c r="AE250" t="s">
        <v>211</v>
      </c>
      <c r="AF250" t="s">
        <v>211</v>
      </c>
      <c r="AG250" t="s">
        <v>211</v>
      </c>
      <c r="AH250" t="s">
        <v>211</v>
      </c>
      <c r="AI250" t="s">
        <v>211</v>
      </c>
      <c r="AJ250" t="s">
        <v>211</v>
      </c>
      <c r="AK250" t="s">
        <v>211</v>
      </c>
      <c r="AL250" t="s">
        <v>211</v>
      </c>
      <c r="AM250" t="s">
        <v>211</v>
      </c>
      <c r="AN250" t="s">
        <v>211</v>
      </c>
      <c r="AO250" t="s">
        <v>211</v>
      </c>
      <c r="AP250" t="s">
        <v>211</v>
      </c>
      <c r="AQ250" t="s">
        <v>211</v>
      </c>
      <c r="AR250" t="s">
        <v>211</v>
      </c>
      <c r="AS250" t="s">
        <v>211</v>
      </c>
      <c r="AT250" t="s">
        <v>211</v>
      </c>
      <c r="AU250" t="s">
        <v>211</v>
      </c>
      <c r="AV250" t="s">
        <v>211</v>
      </c>
      <c r="AW250" t="s">
        <v>211</v>
      </c>
      <c r="AX250" t="s">
        <v>211</v>
      </c>
      <c r="AY250" t="s">
        <v>211</v>
      </c>
      <c r="AZ250" t="s">
        <v>211</v>
      </c>
      <c r="BA250" t="s">
        <v>211</v>
      </c>
      <c r="BB250" t="s">
        <v>211</v>
      </c>
      <c r="BC250" t="s">
        <v>211</v>
      </c>
      <c r="BD250" t="s">
        <v>211</v>
      </c>
      <c r="BE250" t="s">
        <v>211</v>
      </c>
      <c r="BF250" t="s">
        <v>211</v>
      </c>
      <c r="BG250" t="s">
        <v>211</v>
      </c>
      <c r="BH250" t="s">
        <v>211</v>
      </c>
      <c r="BI250" t="s">
        <v>211</v>
      </c>
      <c r="BJ250" t="s">
        <v>211</v>
      </c>
      <c r="BK250" t="s">
        <v>211</v>
      </c>
    </row>
    <row r="251" spans="2:63" x14ac:dyDescent="0.35">
      <c r="B251" t="s">
        <v>704</v>
      </c>
      <c r="C251" s="54" t="s">
        <v>705</v>
      </c>
      <c r="D251" t="s">
        <v>211</v>
      </c>
      <c r="E251" t="s">
        <v>211</v>
      </c>
      <c r="F251" t="s">
        <v>211</v>
      </c>
      <c r="G251" t="s">
        <v>211</v>
      </c>
      <c r="H251" t="s">
        <v>211</v>
      </c>
      <c r="I251" t="s">
        <v>211</v>
      </c>
      <c r="J251" t="s">
        <v>211</v>
      </c>
      <c r="K251" t="s">
        <v>211</v>
      </c>
      <c r="L251" t="s">
        <v>211</v>
      </c>
      <c r="M251" t="s">
        <v>211</v>
      </c>
      <c r="N251" t="s">
        <v>211</v>
      </c>
      <c r="O251" t="s">
        <v>211</v>
      </c>
      <c r="P251" t="s">
        <v>211</v>
      </c>
      <c r="Q251" t="s">
        <v>211</v>
      </c>
      <c r="R251" t="s">
        <v>211</v>
      </c>
      <c r="S251" t="s">
        <v>211</v>
      </c>
      <c r="T251" t="s">
        <v>211</v>
      </c>
      <c r="U251" t="s">
        <v>211</v>
      </c>
      <c r="V251" t="s">
        <v>211</v>
      </c>
      <c r="W251" t="s">
        <v>211</v>
      </c>
      <c r="X251" t="s">
        <v>211</v>
      </c>
      <c r="Y251" t="s">
        <v>211</v>
      </c>
      <c r="Z251" t="s">
        <v>211</v>
      </c>
      <c r="AA251" t="s">
        <v>211</v>
      </c>
      <c r="AB251" t="s">
        <v>211</v>
      </c>
      <c r="AC251" t="s">
        <v>211</v>
      </c>
      <c r="AD251" t="s">
        <v>211</v>
      </c>
      <c r="AE251" t="s">
        <v>211</v>
      </c>
      <c r="AF251" t="s">
        <v>211</v>
      </c>
      <c r="AG251" t="s">
        <v>211</v>
      </c>
      <c r="AH251" t="s">
        <v>211</v>
      </c>
      <c r="AI251" t="s">
        <v>211</v>
      </c>
      <c r="AJ251" t="s">
        <v>211</v>
      </c>
      <c r="AK251" t="s">
        <v>211</v>
      </c>
      <c r="AL251" t="s">
        <v>211</v>
      </c>
      <c r="AM251" t="s">
        <v>211</v>
      </c>
      <c r="AN251" t="s">
        <v>211</v>
      </c>
      <c r="AO251" t="s">
        <v>211</v>
      </c>
      <c r="AP251" t="s">
        <v>211</v>
      </c>
      <c r="AQ251" t="s">
        <v>211</v>
      </c>
      <c r="AR251" t="s">
        <v>211</v>
      </c>
      <c r="AS251" t="s">
        <v>211</v>
      </c>
      <c r="AT251" t="s">
        <v>211</v>
      </c>
      <c r="AU251" t="s">
        <v>211</v>
      </c>
      <c r="AV251" t="s">
        <v>211</v>
      </c>
      <c r="AW251" t="s">
        <v>211</v>
      </c>
      <c r="AX251" t="s">
        <v>211</v>
      </c>
      <c r="AY251" t="s">
        <v>211</v>
      </c>
      <c r="AZ251" t="s">
        <v>211</v>
      </c>
      <c r="BA251" t="s">
        <v>211</v>
      </c>
      <c r="BB251" t="s">
        <v>211</v>
      </c>
      <c r="BC251" t="s">
        <v>211</v>
      </c>
      <c r="BD251" t="s">
        <v>211</v>
      </c>
      <c r="BE251" t="s">
        <v>211</v>
      </c>
      <c r="BF251" t="s">
        <v>211</v>
      </c>
      <c r="BG251" t="s">
        <v>211</v>
      </c>
      <c r="BH251" t="s">
        <v>211</v>
      </c>
      <c r="BI251" t="s">
        <v>211</v>
      </c>
      <c r="BJ251" t="s">
        <v>211</v>
      </c>
      <c r="BK251" t="s">
        <v>211</v>
      </c>
    </row>
    <row r="252" spans="2:63" x14ac:dyDescent="0.35">
      <c r="B252" t="s">
        <v>706</v>
      </c>
      <c r="C252" s="54" t="s">
        <v>707</v>
      </c>
      <c r="D252" t="s">
        <v>211</v>
      </c>
      <c r="E252" t="s">
        <v>211</v>
      </c>
      <c r="F252" t="s">
        <v>211</v>
      </c>
      <c r="G252" t="s">
        <v>211</v>
      </c>
      <c r="H252" t="s">
        <v>211</v>
      </c>
      <c r="I252" t="s">
        <v>211</v>
      </c>
      <c r="J252" t="s">
        <v>211</v>
      </c>
      <c r="K252" t="s">
        <v>211</v>
      </c>
      <c r="L252" t="s">
        <v>211</v>
      </c>
      <c r="M252" t="s">
        <v>211</v>
      </c>
      <c r="N252" t="s">
        <v>211</v>
      </c>
      <c r="O252" t="s">
        <v>211</v>
      </c>
      <c r="P252" t="s">
        <v>211</v>
      </c>
      <c r="Q252" t="s">
        <v>211</v>
      </c>
      <c r="R252" t="s">
        <v>211</v>
      </c>
      <c r="S252" t="s">
        <v>211</v>
      </c>
      <c r="T252" t="s">
        <v>211</v>
      </c>
      <c r="U252" t="s">
        <v>211</v>
      </c>
      <c r="V252" t="s">
        <v>211</v>
      </c>
      <c r="W252" t="s">
        <v>211</v>
      </c>
      <c r="X252" t="s">
        <v>211</v>
      </c>
      <c r="Y252" t="s">
        <v>211</v>
      </c>
      <c r="Z252" t="s">
        <v>211</v>
      </c>
      <c r="AA252" t="s">
        <v>211</v>
      </c>
      <c r="AB252" t="s">
        <v>211</v>
      </c>
      <c r="AC252" t="s">
        <v>211</v>
      </c>
      <c r="AD252" t="s">
        <v>211</v>
      </c>
      <c r="AE252" t="s">
        <v>211</v>
      </c>
      <c r="AF252" t="s">
        <v>211</v>
      </c>
      <c r="AG252" t="s">
        <v>211</v>
      </c>
      <c r="AH252" t="s">
        <v>211</v>
      </c>
      <c r="AI252" t="s">
        <v>211</v>
      </c>
      <c r="AJ252" t="s">
        <v>211</v>
      </c>
      <c r="AK252" t="s">
        <v>211</v>
      </c>
      <c r="AL252" t="s">
        <v>211</v>
      </c>
      <c r="AM252" t="s">
        <v>211</v>
      </c>
      <c r="AN252" t="s">
        <v>211</v>
      </c>
      <c r="AO252" t="s">
        <v>211</v>
      </c>
      <c r="AP252" t="s">
        <v>211</v>
      </c>
      <c r="AQ252" t="s">
        <v>211</v>
      </c>
      <c r="AR252" t="s">
        <v>211</v>
      </c>
      <c r="AS252" t="s">
        <v>211</v>
      </c>
      <c r="AT252" t="s">
        <v>211</v>
      </c>
      <c r="AU252" t="s">
        <v>211</v>
      </c>
      <c r="AV252" t="s">
        <v>211</v>
      </c>
      <c r="AW252" t="s">
        <v>211</v>
      </c>
      <c r="AX252" t="s">
        <v>211</v>
      </c>
      <c r="AY252" t="s">
        <v>211</v>
      </c>
      <c r="AZ252" t="s">
        <v>211</v>
      </c>
      <c r="BA252" t="s">
        <v>211</v>
      </c>
      <c r="BB252" t="s">
        <v>211</v>
      </c>
      <c r="BC252" t="s">
        <v>211</v>
      </c>
      <c r="BD252" t="s">
        <v>211</v>
      </c>
      <c r="BE252" t="s">
        <v>211</v>
      </c>
      <c r="BF252" t="s">
        <v>211</v>
      </c>
      <c r="BG252" t="s">
        <v>211</v>
      </c>
      <c r="BH252" t="s">
        <v>211</v>
      </c>
      <c r="BI252" t="s">
        <v>211</v>
      </c>
      <c r="BJ252" t="s">
        <v>211</v>
      </c>
      <c r="BK252" t="s">
        <v>211</v>
      </c>
    </row>
    <row r="253" spans="2:63" x14ac:dyDescent="0.35">
      <c r="B253" t="s">
        <v>708</v>
      </c>
      <c r="C253" s="54" t="s">
        <v>709</v>
      </c>
      <c r="D253" t="s">
        <v>211</v>
      </c>
      <c r="E253" t="s">
        <v>211</v>
      </c>
      <c r="F253" t="s">
        <v>211</v>
      </c>
      <c r="G253" t="s">
        <v>211</v>
      </c>
      <c r="H253" t="s">
        <v>211</v>
      </c>
      <c r="I253" t="s">
        <v>211</v>
      </c>
      <c r="J253" t="s">
        <v>211</v>
      </c>
      <c r="K253" t="s">
        <v>211</v>
      </c>
      <c r="L253" t="s">
        <v>211</v>
      </c>
      <c r="M253" t="s">
        <v>211</v>
      </c>
      <c r="N253" t="s">
        <v>211</v>
      </c>
      <c r="O253" t="s">
        <v>211</v>
      </c>
      <c r="P253" t="s">
        <v>211</v>
      </c>
      <c r="Q253" t="s">
        <v>211</v>
      </c>
      <c r="R253" t="s">
        <v>211</v>
      </c>
      <c r="S253" t="s">
        <v>211</v>
      </c>
      <c r="T253" t="s">
        <v>211</v>
      </c>
      <c r="U253" t="s">
        <v>211</v>
      </c>
      <c r="V253" t="s">
        <v>211</v>
      </c>
      <c r="W253" t="s">
        <v>211</v>
      </c>
      <c r="X253" t="s">
        <v>211</v>
      </c>
      <c r="Y253" t="s">
        <v>211</v>
      </c>
      <c r="Z253" t="s">
        <v>211</v>
      </c>
      <c r="AA253" t="s">
        <v>211</v>
      </c>
      <c r="AB253" t="s">
        <v>211</v>
      </c>
      <c r="AC253" t="s">
        <v>211</v>
      </c>
      <c r="AD253" t="s">
        <v>211</v>
      </c>
      <c r="AE253" t="s">
        <v>211</v>
      </c>
      <c r="AF253" t="s">
        <v>211</v>
      </c>
      <c r="AG253" t="s">
        <v>211</v>
      </c>
      <c r="AH253" t="s">
        <v>211</v>
      </c>
      <c r="AI253" t="s">
        <v>211</v>
      </c>
      <c r="AJ253" t="s">
        <v>211</v>
      </c>
      <c r="AK253" t="s">
        <v>211</v>
      </c>
      <c r="AL253" t="s">
        <v>211</v>
      </c>
      <c r="AM253" t="s">
        <v>211</v>
      </c>
      <c r="AN253" t="s">
        <v>211</v>
      </c>
      <c r="AO253" t="s">
        <v>211</v>
      </c>
      <c r="AP253" t="s">
        <v>211</v>
      </c>
      <c r="AQ253" t="s">
        <v>211</v>
      </c>
      <c r="AR253" t="s">
        <v>211</v>
      </c>
      <c r="AS253" t="s">
        <v>211</v>
      </c>
      <c r="AT253" t="s">
        <v>211</v>
      </c>
      <c r="AU253" t="s">
        <v>211</v>
      </c>
      <c r="AV253" t="s">
        <v>211</v>
      </c>
      <c r="AW253" t="s">
        <v>211</v>
      </c>
      <c r="AX253" t="s">
        <v>211</v>
      </c>
      <c r="AY253" t="s">
        <v>211</v>
      </c>
      <c r="AZ253" t="s">
        <v>211</v>
      </c>
      <c r="BA253" t="s">
        <v>211</v>
      </c>
      <c r="BB253" t="s">
        <v>211</v>
      </c>
      <c r="BC253" t="s">
        <v>211</v>
      </c>
      <c r="BD253" t="s">
        <v>211</v>
      </c>
      <c r="BE253" t="s">
        <v>211</v>
      </c>
      <c r="BF253" t="s">
        <v>211</v>
      </c>
      <c r="BG253" t="s">
        <v>211</v>
      </c>
      <c r="BH253" t="s">
        <v>211</v>
      </c>
      <c r="BI253" t="s">
        <v>211</v>
      </c>
      <c r="BJ253" t="s">
        <v>211</v>
      </c>
      <c r="BK253" t="s">
        <v>211</v>
      </c>
    </row>
    <row r="254" spans="2:63" x14ac:dyDescent="0.35">
      <c r="B254" t="s">
        <v>710</v>
      </c>
      <c r="C254" s="54" t="s">
        <v>711</v>
      </c>
      <c r="D254" t="s">
        <v>211</v>
      </c>
      <c r="E254" t="s">
        <v>211</v>
      </c>
      <c r="F254" t="s">
        <v>211</v>
      </c>
      <c r="G254" t="s">
        <v>211</v>
      </c>
      <c r="H254" t="s">
        <v>211</v>
      </c>
      <c r="I254" t="s">
        <v>211</v>
      </c>
      <c r="J254" t="s">
        <v>211</v>
      </c>
      <c r="K254" t="s">
        <v>211</v>
      </c>
      <c r="L254" t="s">
        <v>211</v>
      </c>
      <c r="M254" t="s">
        <v>211</v>
      </c>
      <c r="N254" t="s">
        <v>211</v>
      </c>
      <c r="O254" t="s">
        <v>211</v>
      </c>
      <c r="P254" t="s">
        <v>211</v>
      </c>
      <c r="Q254" t="s">
        <v>211</v>
      </c>
      <c r="R254" t="s">
        <v>211</v>
      </c>
      <c r="S254" t="s">
        <v>211</v>
      </c>
      <c r="T254" t="s">
        <v>211</v>
      </c>
      <c r="U254" t="s">
        <v>211</v>
      </c>
      <c r="V254" t="s">
        <v>211</v>
      </c>
      <c r="W254" t="s">
        <v>211</v>
      </c>
      <c r="X254" t="s">
        <v>211</v>
      </c>
      <c r="Y254" t="s">
        <v>211</v>
      </c>
      <c r="Z254" t="s">
        <v>211</v>
      </c>
      <c r="AA254" t="s">
        <v>211</v>
      </c>
      <c r="AB254" t="s">
        <v>211</v>
      </c>
      <c r="AC254" t="s">
        <v>211</v>
      </c>
      <c r="AD254" t="s">
        <v>211</v>
      </c>
      <c r="AE254" t="s">
        <v>211</v>
      </c>
      <c r="AF254" t="s">
        <v>211</v>
      </c>
      <c r="AG254" t="s">
        <v>211</v>
      </c>
      <c r="AH254" t="s">
        <v>211</v>
      </c>
      <c r="AI254" t="s">
        <v>211</v>
      </c>
      <c r="AJ254" t="s">
        <v>211</v>
      </c>
      <c r="AK254" t="s">
        <v>211</v>
      </c>
      <c r="AL254" t="s">
        <v>211</v>
      </c>
      <c r="AM254" t="s">
        <v>211</v>
      </c>
      <c r="AN254" t="s">
        <v>211</v>
      </c>
      <c r="AO254" t="s">
        <v>211</v>
      </c>
      <c r="AP254" t="s">
        <v>211</v>
      </c>
      <c r="AQ254" t="s">
        <v>211</v>
      </c>
      <c r="AR254" t="s">
        <v>211</v>
      </c>
      <c r="AS254" t="s">
        <v>211</v>
      </c>
      <c r="AT254" t="s">
        <v>211</v>
      </c>
      <c r="AU254" t="s">
        <v>211</v>
      </c>
      <c r="AV254" t="s">
        <v>211</v>
      </c>
      <c r="AW254" t="s">
        <v>211</v>
      </c>
      <c r="AX254" t="s">
        <v>211</v>
      </c>
      <c r="AY254" t="s">
        <v>211</v>
      </c>
      <c r="AZ254" t="s">
        <v>211</v>
      </c>
      <c r="BA254" t="s">
        <v>211</v>
      </c>
      <c r="BB254" t="s">
        <v>211</v>
      </c>
      <c r="BC254" t="s">
        <v>211</v>
      </c>
      <c r="BD254" t="s">
        <v>211</v>
      </c>
      <c r="BE254" t="s">
        <v>211</v>
      </c>
      <c r="BF254" t="s">
        <v>211</v>
      </c>
      <c r="BG254" t="s">
        <v>211</v>
      </c>
      <c r="BH254" t="s">
        <v>211</v>
      </c>
      <c r="BI254" t="s">
        <v>211</v>
      </c>
      <c r="BJ254" t="s">
        <v>211</v>
      </c>
      <c r="BK254" t="s">
        <v>211</v>
      </c>
    </row>
    <row r="255" spans="2:63" x14ac:dyDescent="0.35">
      <c r="B255" t="s">
        <v>712</v>
      </c>
      <c r="C255" s="54" t="s">
        <v>713</v>
      </c>
      <c r="D255" t="s">
        <v>211</v>
      </c>
      <c r="E255" t="s">
        <v>211</v>
      </c>
      <c r="F255" t="s">
        <v>211</v>
      </c>
      <c r="G255" t="s">
        <v>211</v>
      </c>
      <c r="H255" t="s">
        <v>211</v>
      </c>
      <c r="I255" t="s">
        <v>211</v>
      </c>
      <c r="J255" t="s">
        <v>211</v>
      </c>
      <c r="K255" t="s">
        <v>211</v>
      </c>
      <c r="L255" t="s">
        <v>211</v>
      </c>
      <c r="M255" t="s">
        <v>211</v>
      </c>
      <c r="N255" t="s">
        <v>211</v>
      </c>
      <c r="O255" t="s">
        <v>211</v>
      </c>
      <c r="P255" t="s">
        <v>211</v>
      </c>
      <c r="Q255" t="s">
        <v>211</v>
      </c>
      <c r="R255" t="s">
        <v>211</v>
      </c>
      <c r="S255" t="s">
        <v>211</v>
      </c>
      <c r="T255" t="s">
        <v>211</v>
      </c>
      <c r="U255" t="s">
        <v>211</v>
      </c>
      <c r="V255" t="s">
        <v>211</v>
      </c>
      <c r="W255" t="s">
        <v>211</v>
      </c>
      <c r="X255" t="s">
        <v>211</v>
      </c>
      <c r="Y255" t="s">
        <v>211</v>
      </c>
      <c r="Z255" t="s">
        <v>211</v>
      </c>
      <c r="AA255" t="s">
        <v>211</v>
      </c>
      <c r="AB255" t="s">
        <v>211</v>
      </c>
      <c r="AC255" t="s">
        <v>211</v>
      </c>
      <c r="AD255" t="s">
        <v>211</v>
      </c>
      <c r="AE255" t="s">
        <v>211</v>
      </c>
      <c r="AF255" t="s">
        <v>211</v>
      </c>
      <c r="AG255" t="s">
        <v>211</v>
      </c>
      <c r="AH255" t="s">
        <v>211</v>
      </c>
      <c r="AI255" t="s">
        <v>211</v>
      </c>
      <c r="AJ255" t="s">
        <v>211</v>
      </c>
      <c r="AK255" t="s">
        <v>211</v>
      </c>
      <c r="AL255" t="s">
        <v>211</v>
      </c>
      <c r="AM255" t="s">
        <v>211</v>
      </c>
      <c r="AN255" t="s">
        <v>211</v>
      </c>
      <c r="AO255" t="s">
        <v>211</v>
      </c>
      <c r="AP255" t="s">
        <v>211</v>
      </c>
      <c r="AQ255" t="s">
        <v>211</v>
      </c>
      <c r="AR255" t="s">
        <v>211</v>
      </c>
      <c r="AS255" t="s">
        <v>211</v>
      </c>
      <c r="AT255" t="s">
        <v>211</v>
      </c>
      <c r="AU255" t="s">
        <v>211</v>
      </c>
      <c r="AV255" t="s">
        <v>211</v>
      </c>
      <c r="AW255" t="s">
        <v>211</v>
      </c>
      <c r="AX255" t="s">
        <v>211</v>
      </c>
      <c r="AY255" t="s">
        <v>211</v>
      </c>
      <c r="AZ255" t="s">
        <v>211</v>
      </c>
      <c r="BA255" t="s">
        <v>211</v>
      </c>
      <c r="BB255" t="s">
        <v>211</v>
      </c>
      <c r="BC255" t="s">
        <v>211</v>
      </c>
      <c r="BD255" t="s">
        <v>211</v>
      </c>
      <c r="BE255" t="s">
        <v>211</v>
      </c>
      <c r="BF255" t="s">
        <v>211</v>
      </c>
      <c r="BG255" t="s">
        <v>211</v>
      </c>
      <c r="BH255" t="s">
        <v>211</v>
      </c>
      <c r="BI255" t="s">
        <v>211</v>
      </c>
      <c r="BJ255" t="s">
        <v>211</v>
      </c>
      <c r="BK255" t="s">
        <v>211</v>
      </c>
    </row>
    <row r="256" spans="2:63" x14ac:dyDescent="0.35">
      <c r="B256" t="s">
        <v>714</v>
      </c>
      <c r="C256" s="54" t="s">
        <v>715</v>
      </c>
      <c r="D256" t="s">
        <v>211</v>
      </c>
      <c r="E256" t="s">
        <v>211</v>
      </c>
      <c r="F256" t="s">
        <v>211</v>
      </c>
      <c r="G256" t="s">
        <v>211</v>
      </c>
      <c r="H256" t="s">
        <v>211</v>
      </c>
      <c r="I256" t="s">
        <v>211</v>
      </c>
      <c r="J256" t="s">
        <v>211</v>
      </c>
      <c r="K256" t="s">
        <v>211</v>
      </c>
      <c r="L256" t="s">
        <v>211</v>
      </c>
      <c r="M256" t="s">
        <v>211</v>
      </c>
      <c r="N256" t="s">
        <v>211</v>
      </c>
      <c r="O256" t="s">
        <v>211</v>
      </c>
      <c r="P256" t="s">
        <v>211</v>
      </c>
      <c r="Q256" t="s">
        <v>211</v>
      </c>
      <c r="R256" t="s">
        <v>211</v>
      </c>
      <c r="S256" t="s">
        <v>211</v>
      </c>
      <c r="T256" t="s">
        <v>211</v>
      </c>
      <c r="U256" t="s">
        <v>211</v>
      </c>
      <c r="V256" t="s">
        <v>211</v>
      </c>
      <c r="W256" t="s">
        <v>211</v>
      </c>
      <c r="X256" t="s">
        <v>211</v>
      </c>
      <c r="Y256" t="s">
        <v>211</v>
      </c>
      <c r="Z256" t="s">
        <v>211</v>
      </c>
      <c r="AA256" t="s">
        <v>211</v>
      </c>
      <c r="AB256" t="s">
        <v>211</v>
      </c>
      <c r="AC256" t="s">
        <v>211</v>
      </c>
      <c r="AD256" t="s">
        <v>211</v>
      </c>
      <c r="AE256" t="s">
        <v>211</v>
      </c>
      <c r="AF256" t="s">
        <v>211</v>
      </c>
      <c r="AG256" t="s">
        <v>211</v>
      </c>
      <c r="AH256" t="s">
        <v>211</v>
      </c>
      <c r="AI256" t="s">
        <v>211</v>
      </c>
      <c r="AJ256" t="s">
        <v>211</v>
      </c>
      <c r="AK256" t="s">
        <v>211</v>
      </c>
      <c r="AL256" t="s">
        <v>211</v>
      </c>
      <c r="AM256" t="s">
        <v>211</v>
      </c>
      <c r="AN256" t="s">
        <v>211</v>
      </c>
      <c r="AO256" t="s">
        <v>211</v>
      </c>
      <c r="AP256" t="s">
        <v>211</v>
      </c>
      <c r="AQ256" t="s">
        <v>211</v>
      </c>
      <c r="AR256" t="s">
        <v>211</v>
      </c>
      <c r="AS256" t="s">
        <v>211</v>
      </c>
      <c r="AT256" t="s">
        <v>211</v>
      </c>
      <c r="AU256" t="s">
        <v>211</v>
      </c>
      <c r="AV256" t="s">
        <v>211</v>
      </c>
      <c r="AW256" t="s">
        <v>211</v>
      </c>
      <c r="AX256" t="s">
        <v>211</v>
      </c>
      <c r="AY256" t="s">
        <v>211</v>
      </c>
      <c r="AZ256" t="s">
        <v>211</v>
      </c>
      <c r="BA256" t="s">
        <v>211</v>
      </c>
      <c r="BB256" t="s">
        <v>211</v>
      </c>
      <c r="BC256" t="s">
        <v>211</v>
      </c>
      <c r="BD256" t="s">
        <v>211</v>
      </c>
      <c r="BE256" t="s">
        <v>211</v>
      </c>
      <c r="BF256" t="s">
        <v>211</v>
      </c>
      <c r="BG256" t="s">
        <v>211</v>
      </c>
      <c r="BH256" t="s">
        <v>211</v>
      </c>
      <c r="BI256" t="s">
        <v>211</v>
      </c>
      <c r="BJ256" t="s">
        <v>211</v>
      </c>
      <c r="BK256" t="s">
        <v>211</v>
      </c>
    </row>
    <row r="257" spans="2:63" x14ac:dyDescent="0.35">
      <c r="B257" t="s">
        <v>716</v>
      </c>
      <c r="C257" s="54" t="s">
        <v>717</v>
      </c>
      <c r="D257" t="s">
        <v>211</v>
      </c>
      <c r="E257" t="s">
        <v>211</v>
      </c>
      <c r="F257" t="s">
        <v>211</v>
      </c>
      <c r="G257" t="s">
        <v>211</v>
      </c>
      <c r="H257" t="s">
        <v>211</v>
      </c>
      <c r="I257" t="s">
        <v>211</v>
      </c>
      <c r="J257" t="s">
        <v>211</v>
      </c>
      <c r="K257" t="s">
        <v>211</v>
      </c>
      <c r="L257" t="s">
        <v>211</v>
      </c>
      <c r="M257" t="s">
        <v>211</v>
      </c>
      <c r="N257" t="s">
        <v>211</v>
      </c>
      <c r="O257" t="s">
        <v>211</v>
      </c>
      <c r="P257" t="s">
        <v>211</v>
      </c>
      <c r="Q257" t="s">
        <v>211</v>
      </c>
      <c r="R257" t="s">
        <v>211</v>
      </c>
      <c r="S257" t="s">
        <v>211</v>
      </c>
      <c r="T257" t="s">
        <v>211</v>
      </c>
      <c r="U257" t="s">
        <v>211</v>
      </c>
      <c r="V257" t="s">
        <v>211</v>
      </c>
      <c r="W257" t="s">
        <v>211</v>
      </c>
      <c r="X257" t="s">
        <v>211</v>
      </c>
      <c r="Y257" t="s">
        <v>211</v>
      </c>
      <c r="Z257" t="s">
        <v>211</v>
      </c>
      <c r="AA257" t="s">
        <v>211</v>
      </c>
      <c r="AB257" t="s">
        <v>211</v>
      </c>
      <c r="AC257" t="s">
        <v>211</v>
      </c>
      <c r="AD257" t="s">
        <v>211</v>
      </c>
      <c r="AE257" t="s">
        <v>211</v>
      </c>
      <c r="AF257" t="s">
        <v>211</v>
      </c>
      <c r="AG257" t="s">
        <v>211</v>
      </c>
      <c r="AH257" t="s">
        <v>211</v>
      </c>
      <c r="AI257" t="s">
        <v>211</v>
      </c>
      <c r="AJ257" t="s">
        <v>211</v>
      </c>
      <c r="AK257" t="s">
        <v>211</v>
      </c>
      <c r="AL257" t="s">
        <v>211</v>
      </c>
      <c r="AM257" t="s">
        <v>211</v>
      </c>
      <c r="AN257" t="s">
        <v>211</v>
      </c>
      <c r="AO257" t="s">
        <v>211</v>
      </c>
      <c r="AP257" t="s">
        <v>211</v>
      </c>
      <c r="AQ257" t="s">
        <v>211</v>
      </c>
      <c r="AR257" t="s">
        <v>211</v>
      </c>
      <c r="AS257" t="s">
        <v>211</v>
      </c>
      <c r="AT257" t="s">
        <v>211</v>
      </c>
      <c r="AU257" t="s">
        <v>211</v>
      </c>
      <c r="AV257" t="s">
        <v>211</v>
      </c>
      <c r="AW257" t="s">
        <v>211</v>
      </c>
      <c r="AX257" t="s">
        <v>211</v>
      </c>
      <c r="AY257" t="s">
        <v>211</v>
      </c>
      <c r="AZ257" t="s">
        <v>211</v>
      </c>
      <c r="BA257" t="s">
        <v>211</v>
      </c>
      <c r="BB257" t="s">
        <v>211</v>
      </c>
      <c r="BC257" t="s">
        <v>211</v>
      </c>
      <c r="BD257" t="s">
        <v>211</v>
      </c>
      <c r="BE257" t="s">
        <v>211</v>
      </c>
      <c r="BF257" t="s">
        <v>211</v>
      </c>
      <c r="BG257" t="s">
        <v>211</v>
      </c>
      <c r="BH257" t="s">
        <v>211</v>
      </c>
      <c r="BI257" t="s">
        <v>211</v>
      </c>
      <c r="BJ257" t="s">
        <v>211</v>
      </c>
      <c r="BK257" t="s">
        <v>211</v>
      </c>
    </row>
    <row r="258" spans="2:63" x14ac:dyDescent="0.35">
      <c r="B258" t="s">
        <v>718</v>
      </c>
      <c r="C258" s="54" t="s">
        <v>719</v>
      </c>
      <c r="D258" t="s">
        <v>211</v>
      </c>
      <c r="E258" t="s">
        <v>211</v>
      </c>
      <c r="F258" t="s">
        <v>211</v>
      </c>
      <c r="G258" t="s">
        <v>211</v>
      </c>
      <c r="H258" t="s">
        <v>211</v>
      </c>
      <c r="I258" t="s">
        <v>211</v>
      </c>
      <c r="J258" t="s">
        <v>211</v>
      </c>
      <c r="K258" t="s">
        <v>211</v>
      </c>
      <c r="L258" t="s">
        <v>211</v>
      </c>
      <c r="M258" t="s">
        <v>211</v>
      </c>
      <c r="N258" t="s">
        <v>211</v>
      </c>
      <c r="O258" t="s">
        <v>211</v>
      </c>
      <c r="P258" t="s">
        <v>211</v>
      </c>
      <c r="Q258" t="s">
        <v>211</v>
      </c>
      <c r="R258" t="s">
        <v>211</v>
      </c>
      <c r="S258" t="s">
        <v>211</v>
      </c>
      <c r="T258" t="s">
        <v>211</v>
      </c>
      <c r="U258" t="s">
        <v>211</v>
      </c>
      <c r="V258" t="s">
        <v>211</v>
      </c>
      <c r="W258" t="s">
        <v>211</v>
      </c>
      <c r="X258" t="s">
        <v>211</v>
      </c>
      <c r="Y258" t="s">
        <v>211</v>
      </c>
      <c r="Z258" t="s">
        <v>211</v>
      </c>
      <c r="AA258" t="s">
        <v>211</v>
      </c>
      <c r="AB258" t="s">
        <v>211</v>
      </c>
      <c r="AC258" t="s">
        <v>211</v>
      </c>
      <c r="AD258" t="s">
        <v>211</v>
      </c>
      <c r="AE258" t="s">
        <v>211</v>
      </c>
      <c r="AF258" t="s">
        <v>211</v>
      </c>
      <c r="AG258" t="s">
        <v>211</v>
      </c>
      <c r="AH258" t="s">
        <v>211</v>
      </c>
      <c r="AI258" t="s">
        <v>211</v>
      </c>
      <c r="AJ258" t="s">
        <v>211</v>
      </c>
      <c r="AK258" t="s">
        <v>211</v>
      </c>
      <c r="AL258" t="s">
        <v>211</v>
      </c>
      <c r="AM258" t="s">
        <v>211</v>
      </c>
      <c r="AN258" t="s">
        <v>211</v>
      </c>
      <c r="AO258" t="s">
        <v>211</v>
      </c>
      <c r="AP258" t="s">
        <v>211</v>
      </c>
      <c r="AQ258" t="s">
        <v>211</v>
      </c>
      <c r="AR258" t="s">
        <v>211</v>
      </c>
      <c r="AS258" t="s">
        <v>211</v>
      </c>
      <c r="AT258" t="s">
        <v>211</v>
      </c>
      <c r="AU258" t="s">
        <v>211</v>
      </c>
      <c r="AV258" t="s">
        <v>211</v>
      </c>
      <c r="AW258" t="s">
        <v>211</v>
      </c>
      <c r="AX258" t="s">
        <v>211</v>
      </c>
      <c r="AY258" t="s">
        <v>211</v>
      </c>
      <c r="AZ258" t="s">
        <v>211</v>
      </c>
      <c r="BA258" t="s">
        <v>211</v>
      </c>
      <c r="BB258" t="s">
        <v>211</v>
      </c>
      <c r="BC258" t="s">
        <v>211</v>
      </c>
      <c r="BD258" t="s">
        <v>211</v>
      </c>
      <c r="BE258" t="s">
        <v>211</v>
      </c>
      <c r="BF258" t="s">
        <v>211</v>
      </c>
      <c r="BG258" t="s">
        <v>211</v>
      </c>
      <c r="BH258" t="s">
        <v>211</v>
      </c>
      <c r="BI258" t="s">
        <v>211</v>
      </c>
      <c r="BJ258" t="s">
        <v>211</v>
      </c>
      <c r="BK258" t="s">
        <v>211</v>
      </c>
    </row>
    <row r="259" spans="2:63" x14ac:dyDescent="0.35">
      <c r="B259" t="s">
        <v>720</v>
      </c>
      <c r="C259" s="54" t="s">
        <v>721</v>
      </c>
      <c r="D259" t="s">
        <v>211</v>
      </c>
      <c r="E259" t="s">
        <v>211</v>
      </c>
      <c r="F259" t="s">
        <v>211</v>
      </c>
      <c r="G259" t="s">
        <v>211</v>
      </c>
      <c r="H259" t="s">
        <v>211</v>
      </c>
      <c r="I259" t="s">
        <v>211</v>
      </c>
      <c r="J259" t="s">
        <v>211</v>
      </c>
      <c r="K259" t="s">
        <v>211</v>
      </c>
      <c r="L259" t="s">
        <v>211</v>
      </c>
      <c r="M259" t="s">
        <v>211</v>
      </c>
      <c r="N259" t="s">
        <v>211</v>
      </c>
      <c r="O259" t="s">
        <v>211</v>
      </c>
      <c r="P259" t="s">
        <v>211</v>
      </c>
      <c r="Q259" t="s">
        <v>211</v>
      </c>
      <c r="R259" t="s">
        <v>211</v>
      </c>
      <c r="S259" t="s">
        <v>211</v>
      </c>
      <c r="T259" t="s">
        <v>211</v>
      </c>
      <c r="U259" t="s">
        <v>211</v>
      </c>
      <c r="V259" t="s">
        <v>211</v>
      </c>
      <c r="W259" t="s">
        <v>211</v>
      </c>
      <c r="X259" t="s">
        <v>211</v>
      </c>
      <c r="Y259" t="s">
        <v>211</v>
      </c>
      <c r="Z259" t="s">
        <v>211</v>
      </c>
      <c r="AA259" t="s">
        <v>211</v>
      </c>
      <c r="AB259" t="s">
        <v>211</v>
      </c>
      <c r="AC259" t="s">
        <v>211</v>
      </c>
      <c r="AD259" t="s">
        <v>211</v>
      </c>
      <c r="AE259" t="s">
        <v>211</v>
      </c>
      <c r="AF259" t="s">
        <v>211</v>
      </c>
      <c r="AG259" t="s">
        <v>211</v>
      </c>
      <c r="AH259" t="s">
        <v>211</v>
      </c>
      <c r="AI259" t="s">
        <v>211</v>
      </c>
      <c r="AJ259" t="s">
        <v>211</v>
      </c>
      <c r="AK259" t="s">
        <v>211</v>
      </c>
      <c r="AL259" t="s">
        <v>211</v>
      </c>
      <c r="AM259" t="s">
        <v>211</v>
      </c>
      <c r="AN259" t="s">
        <v>211</v>
      </c>
      <c r="AO259" t="s">
        <v>211</v>
      </c>
      <c r="AP259" t="s">
        <v>211</v>
      </c>
      <c r="AQ259" t="s">
        <v>211</v>
      </c>
      <c r="AR259" t="s">
        <v>211</v>
      </c>
      <c r="AS259" t="s">
        <v>211</v>
      </c>
      <c r="AT259" t="s">
        <v>211</v>
      </c>
      <c r="AU259" t="s">
        <v>211</v>
      </c>
      <c r="AV259" t="s">
        <v>211</v>
      </c>
      <c r="AW259" t="s">
        <v>211</v>
      </c>
      <c r="AX259" t="s">
        <v>211</v>
      </c>
      <c r="AY259" t="s">
        <v>211</v>
      </c>
      <c r="AZ259" t="s">
        <v>211</v>
      </c>
      <c r="BA259" t="s">
        <v>211</v>
      </c>
      <c r="BB259" t="s">
        <v>211</v>
      </c>
      <c r="BC259" t="s">
        <v>211</v>
      </c>
      <c r="BD259" t="s">
        <v>211</v>
      </c>
      <c r="BE259" t="s">
        <v>211</v>
      </c>
      <c r="BF259" t="s">
        <v>211</v>
      </c>
      <c r="BG259" t="s">
        <v>211</v>
      </c>
      <c r="BH259" t="s">
        <v>211</v>
      </c>
      <c r="BI259" t="s">
        <v>211</v>
      </c>
      <c r="BJ259" t="s">
        <v>211</v>
      </c>
      <c r="BK259" t="s">
        <v>211</v>
      </c>
    </row>
    <row r="260" spans="2:63" x14ac:dyDescent="0.35">
      <c r="B260" t="s">
        <v>722</v>
      </c>
      <c r="C260" s="54" t="s">
        <v>723</v>
      </c>
      <c r="D260" t="s">
        <v>211</v>
      </c>
      <c r="E260" t="s">
        <v>211</v>
      </c>
      <c r="F260" t="s">
        <v>211</v>
      </c>
      <c r="G260" t="s">
        <v>211</v>
      </c>
      <c r="H260" t="s">
        <v>211</v>
      </c>
      <c r="I260" t="s">
        <v>211</v>
      </c>
      <c r="J260" t="s">
        <v>211</v>
      </c>
      <c r="K260" t="s">
        <v>211</v>
      </c>
      <c r="L260" t="s">
        <v>211</v>
      </c>
      <c r="M260" t="s">
        <v>211</v>
      </c>
      <c r="N260" t="s">
        <v>211</v>
      </c>
      <c r="O260" t="s">
        <v>211</v>
      </c>
      <c r="P260" t="s">
        <v>211</v>
      </c>
      <c r="Q260" t="s">
        <v>211</v>
      </c>
      <c r="R260" t="s">
        <v>211</v>
      </c>
      <c r="S260" t="s">
        <v>211</v>
      </c>
      <c r="T260" t="s">
        <v>211</v>
      </c>
      <c r="U260" t="s">
        <v>211</v>
      </c>
      <c r="V260" t="s">
        <v>211</v>
      </c>
      <c r="W260" t="s">
        <v>211</v>
      </c>
      <c r="X260" t="s">
        <v>211</v>
      </c>
      <c r="Y260" t="s">
        <v>211</v>
      </c>
      <c r="Z260" t="s">
        <v>211</v>
      </c>
      <c r="AA260" t="s">
        <v>211</v>
      </c>
      <c r="AB260" t="s">
        <v>211</v>
      </c>
      <c r="AC260" t="s">
        <v>211</v>
      </c>
      <c r="AD260" t="s">
        <v>211</v>
      </c>
      <c r="AE260" t="s">
        <v>211</v>
      </c>
      <c r="AF260" t="s">
        <v>211</v>
      </c>
      <c r="AG260" t="s">
        <v>211</v>
      </c>
      <c r="AH260" t="s">
        <v>211</v>
      </c>
      <c r="AI260" t="s">
        <v>211</v>
      </c>
      <c r="AJ260" t="s">
        <v>211</v>
      </c>
      <c r="AK260" t="s">
        <v>211</v>
      </c>
      <c r="AL260" t="s">
        <v>211</v>
      </c>
      <c r="AM260" t="s">
        <v>211</v>
      </c>
      <c r="AN260" t="s">
        <v>211</v>
      </c>
      <c r="AO260" t="s">
        <v>211</v>
      </c>
      <c r="AP260" t="s">
        <v>211</v>
      </c>
      <c r="AQ260" t="s">
        <v>211</v>
      </c>
      <c r="AR260" t="s">
        <v>211</v>
      </c>
      <c r="AS260" t="s">
        <v>211</v>
      </c>
      <c r="AT260" t="s">
        <v>211</v>
      </c>
      <c r="AU260" t="s">
        <v>211</v>
      </c>
      <c r="AV260" t="s">
        <v>211</v>
      </c>
      <c r="AW260" t="s">
        <v>211</v>
      </c>
      <c r="AX260" t="s">
        <v>211</v>
      </c>
      <c r="AY260" t="s">
        <v>211</v>
      </c>
      <c r="AZ260" t="s">
        <v>211</v>
      </c>
      <c r="BA260" t="s">
        <v>211</v>
      </c>
      <c r="BB260" t="s">
        <v>211</v>
      </c>
      <c r="BC260" t="s">
        <v>211</v>
      </c>
      <c r="BD260" t="s">
        <v>211</v>
      </c>
      <c r="BE260" t="s">
        <v>211</v>
      </c>
      <c r="BF260" t="s">
        <v>211</v>
      </c>
      <c r="BG260" t="s">
        <v>211</v>
      </c>
      <c r="BH260" t="s">
        <v>211</v>
      </c>
      <c r="BI260" t="s">
        <v>211</v>
      </c>
      <c r="BJ260" t="s">
        <v>211</v>
      </c>
      <c r="BK260" t="s">
        <v>211</v>
      </c>
    </row>
    <row r="261" spans="2:63" x14ac:dyDescent="0.35">
      <c r="B261" t="s">
        <v>724</v>
      </c>
      <c r="C261" s="54" t="s">
        <v>725</v>
      </c>
      <c r="D261" t="s">
        <v>211</v>
      </c>
      <c r="E261" t="s">
        <v>211</v>
      </c>
      <c r="F261" t="s">
        <v>211</v>
      </c>
      <c r="G261" t="s">
        <v>211</v>
      </c>
      <c r="H261" t="s">
        <v>211</v>
      </c>
      <c r="I261" t="s">
        <v>211</v>
      </c>
      <c r="J261" t="s">
        <v>211</v>
      </c>
      <c r="K261" t="s">
        <v>211</v>
      </c>
      <c r="L261" t="s">
        <v>211</v>
      </c>
      <c r="M261" t="s">
        <v>211</v>
      </c>
      <c r="N261" t="s">
        <v>211</v>
      </c>
      <c r="O261" t="s">
        <v>211</v>
      </c>
      <c r="P261" t="s">
        <v>211</v>
      </c>
      <c r="Q261" t="s">
        <v>211</v>
      </c>
      <c r="R261" t="s">
        <v>211</v>
      </c>
      <c r="S261" t="s">
        <v>211</v>
      </c>
      <c r="T261" t="s">
        <v>211</v>
      </c>
      <c r="U261" t="s">
        <v>211</v>
      </c>
      <c r="V261" t="s">
        <v>211</v>
      </c>
      <c r="W261" t="s">
        <v>211</v>
      </c>
      <c r="X261" t="s">
        <v>211</v>
      </c>
      <c r="Y261" t="s">
        <v>211</v>
      </c>
      <c r="Z261" t="s">
        <v>211</v>
      </c>
      <c r="AA261" t="s">
        <v>211</v>
      </c>
      <c r="AB261" t="s">
        <v>211</v>
      </c>
      <c r="AC261" t="s">
        <v>211</v>
      </c>
      <c r="AD261" t="s">
        <v>211</v>
      </c>
      <c r="AE261" t="s">
        <v>211</v>
      </c>
      <c r="AF261" t="s">
        <v>211</v>
      </c>
      <c r="AG261" t="s">
        <v>211</v>
      </c>
      <c r="AH261" t="s">
        <v>211</v>
      </c>
      <c r="AI261" t="s">
        <v>211</v>
      </c>
      <c r="AJ261" t="s">
        <v>211</v>
      </c>
      <c r="AK261" t="s">
        <v>211</v>
      </c>
      <c r="AL261" t="s">
        <v>211</v>
      </c>
      <c r="AM261" t="s">
        <v>211</v>
      </c>
      <c r="AN261" t="s">
        <v>211</v>
      </c>
      <c r="AO261" t="s">
        <v>211</v>
      </c>
      <c r="AP261" t="s">
        <v>211</v>
      </c>
      <c r="AQ261" t="s">
        <v>211</v>
      </c>
      <c r="AR261" t="s">
        <v>211</v>
      </c>
      <c r="AS261" t="s">
        <v>211</v>
      </c>
      <c r="AT261" t="s">
        <v>211</v>
      </c>
      <c r="AU261" t="s">
        <v>211</v>
      </c>
      <c r="AV261" t="s">
        <v>211</v>
      </c>
      <c r="AW261" t="s">
        <v>211</v>
      </c>
      <c r="AX261" t="s">
        <v>211</v>
      </c>
      <c r="AY261" t="s">
        <v>211</v>
      </c>
      <c r="AZ261" t="s">
        <v>211</v>
      </c>
      <c r="BA261" t="s">
        <v>211</v>
      </c>
      <c r="BB261" t="s">
        <v>211</v>
      </c>
      <c r="BC261" t="s">
        <v>211</v>
      </c>
      <c r="BD261" t="s">
        <v>211</v>
      </c>
      <c r="BE261" t="s">
        <v>211</v>
      </c>
      <c r="BF261" t="s">
        <v>211</v>
      </c>
      <c r="BG261" t="s">
        <v>211</v>
      </c>
      <c r="BH261" t="s">
        <v>211</v>
      </c>
      <c r="BI261" t="s">
        <v>211</v>
      </c>
      <c r="BJ261" t="s">
        <v>211</v>
      </c>
      <c r="BK261" t="s">
        <v>211</v>
      </c>
    </row>
    <row r="262" spans="2:63" x14ac:dyDescent="0.35">
      <c r="B262" t="s">
        <v>726</v>
      </c>
      <c r="C262" s="54" t="s">
        <v>727</v>
      </c>
      <c r="D262" t="s">
        <v>211</v>
      </c>
      <c r="E262" t="s">
        <v>211</v>
      </c>
      <c r="F262" t="s">
        <v>211</v>
      </c>
      <c r="G262" t="s">
        <v>211</v>
      </c>
      <c r="H262" t="s">
        <v>211</v>
      </c>
      <c r="I262" t="s">
        <v>211</v>
      </c>
      <c r="J262" t="s">
        <v>211</v>
      </c>
      <c r="K262" t="s">
        <v>211</v>
      </c>
      <c r="L262" t="s">
        <v>211</v>
      </c>
      <c r="M262" t="s">
        <v>211</v>
      </c>
      <c r="N262" t="s">
        <v>211</v>
      </c>
      <c r="O262" t="s">
        <v>211</v>
      </c>
      <c r="P262" t="s">
        <v>211</v>
      </c>
      <c r="Q262" t="s">
        <v>211</v>
      </c>
      <c r="R262" t="s">
        <v>211</v>
      </c>
      <c r="S262" t="s">
        <v>211</v>
      </c>
      <c r="T262" t="s">
        <v>211</v>
      </c>
      <c r="U262" t="s">
        <v>211</v>
      </c>
      <c r="V262" t="s">
        <v>211</v>
      </c>
      <c r="W262" t="s">
        <v>211</v>
      </c>
      <c r="X262" t="s">
        <v>211</v>
      </c>
      <c r="Y262" t="s">
        <v>211</v>
      </c>
      <c r="Z262" t="s">
        <v>211</v>
      </c>
      <c r="AA262" t="s">
        <v>211</v>
      </c>
      <c r="AB262" t="s">
        <v>211</v>
      </c>
      <c r="AC262" t="s">
        <v>211</v>
      </c>
      <c r="AD262" t="s">
        <v>211</v>
      </c>
      <c r="AE262" t="s">
        <v>211</v>
      </c>
      <c r="AF262" t="s">
        <v>211</v>
      </c>
      <c r="AG262" t="s">
        <v>211</v>
      </c>
      <c r="AH262" t="s">
        <v>211</v>
      </c>
      <c r="AI262" t="s">
        <v>211</v>
      </c>
      <c r="AJ262" t="s">
        <v>211</v>
      </c>
      <c r="AK262" t="s">
        <v>211</v>
      </c>
      <c r="AL262" t="s">
        <v>211</v>
      </c>
      <c r="AM262" t="s">
        <v>211</v>
      </c>
      <c r="AN262" t="s">
        <v>211</v>
      </c>
      <c r="AO262" t="s">
        <v>211</v>
      </c>
      <c r="AP262" t="s">
        <v>211</v>
      </c>
      <c r="AQ262" t="s">
        <v>211</v>
      </c>
      <c r="AR262" t="s">
        <v>211</v>
      </c>
      <c r="AS262" t="s">
        <v>211</v>
      </c>
      <c r="AT262" t="s">
        <v>211</v>
      </c>
      <c r="AU262" t="s">
        <v>211</v>
      </c>
      <c r="AV262" t="s">
        <v>211</v>
      </c>
      <c r="AW262" t="s">
        <v>211</v>
      </c>
      <c r="AX262" t="s">
        <v>211</v>
      </c>
      <c r="AY262" t="s">
        <v>211</v>
      </c>
      <c r="AZ262" t="s">
        <v>211</v>
      </c>
      <c r="BA262" t="s">
        <v>211</v>
      </c>
      <c r="BB262" t="s">
        <v>211</v>
      </c>
      <c r="BC262" t="s">
        <v>211</v>
      </c>
      <c r="BD262" t="s">
        <v>211</v>
      </c>
      <c r="BE262" t="s">
        <v>211</v>
      </c>
      <c r="BF262" t="s">
        <v>211</v>
      </c>
      <c r="BG262" t="s">
        <v>211</v>
      </c>
      <c r="BH262" t="s">
        <v>211</v>
      </c>
      <c r="BI262" t="s">
        <v>211</v>
      </c>
      <c r="BJ262" t="s">
        <v>211</v>
      </c>
      <c r="BK262" t="s">
        <v>211</v>
      </c>
    </row>
    <row r="263" spans="2:63" x14ac:dyDescent="0.35">
      <c r="B263" t="s">
        <v>728</v>
      </c>
      <c r="C263" s="54" t="s">
        <v>729</v>
      </c>
      <c r="D263" t="s">
        <v>211</v>
      </c>
      <c r="E263" t="s">
        <v>211</v>
      </c>
      <c r="F263" t="s">
        <v>211</v>
      </c>
      <c r="G263" t="s">
        <v>211</v>
      </c>
      <c r="H263" t="s">
        <v>211</v>
      </c>
      <c r="I263" t="s">
        <v>211</v>
      </c>
      <c r="J263" t="s">
        <v>211</v>
      </c>
      <c r="K263" t="s">
        <v>211</v>
      </c>
      <c r="L263" t="s">
        <v>211</v>
      </c>
      <c r="M263" t="s">
        <v>211</v>
      </c>
      <c r="N263" t="s">
        <v>211</v>
      </c>
      <c r="O263" t="s">
        <v>211</v>
      </c>
      <c r="P263" t="s">
        <v>211</v>
      </c>
      <c r="Q263" t="s">
        <v>211</v>
      </c>
      <c r="R263" t="s">
        <v>211</v>
      </c>
      <c r="S263" t="s">
        <v>211</v>
      </c>
      <c r="T263" t="s">
        <v>211</v>
      </c>
      <c r="U263" t="s">
        <v>211</v>
      </c>
      <c r="V263" t="s">
        <v>211</v>
      </c>
      <c r="W263" t="s">
        <v>211</v>
      </c>
      <c r="X263" t="s">
        <v>211</v>
      </c>
      <c r="Y263" t="s">
        <v>211</v>
      </c>
      <c r="Z263" t="s">
        <v>211</v>
      </c>
      <c r="AA263" t="s">
        <v>211</v>
      </c>
      <c r="AB263" t="s">
        <v>211</v>
      </c>
      <c r="AC263" t="s">
        <v>211</v>
      </c>
      <c r="AD263" t="s">
        <v>211</v>
      </c>
      <c r="AE263" t="s">
        <v>211</v>
      </c>
      <c r="AF263" t="s">
        <v>211</v>
      </c>
      <c r="AG263" t="s">
        <v>211</v>
      </c>
      <c r="AH263" t="s">
        <v>211</v>
      </c>
      <c r="AI263" t="s">
        <v>211</v>
      </c>
      <c r="AJ263" t="s">
        <v>211</v>
      </c>
      <c r="AK263" t="s">
        <v>211</v>
      </c>
      <c r="AL263" t="s">
        <v>211</v>
      </c>
      <c r="AM263" t="s">
        <v>211</v>
      </c>
      <c r="AN263" t="s">
        <v>211</v>
      </c>
      <c r="AO263" t="s">
        <v>211</v>
      </c>
      <c r="AP263" t="s">
        <v>211</v>
      </c>
      <c r="AQ263" t="s">
        <v>211</v>
      </c>
      <c r="AR263" t="s">
        <v>211</v>
      </c>
      <c r="AS263" t="s">
        <v>211</v>
      </c>
      <c r="AT263" t="s">
        <v>211</v>
      </c>
      <c r="AU263" t="s">
        <v>211</v>
      </c>
      <c r="AV263" t="s">
        <v>211</v>
      </c>
      <c r="AW263" t="s">
        <v>211</v>
      </c>
      <c r="AX263" t="s">
        <v>211</v>
      </c>
      <c r="AY263" t="s">
        <v>211</v>
      </c>
      <c r="AZ263" t="s">
        <v>211</v>
      </c>
      <c r="BA263" t="s">
        <v>211</v>
      </c>
      <c r="BB263" t="s">
        <v>211</v>
      </c>
      <c r="BC263" t="s">
        <v>211</v>
      </c>
      <c r="BD263" t="s">
        <v>211</v>
      </c>
      <c r="BE263" t="s">
        <v>211</v>
      </c>
      <c r="BF263" t="s">
        <v>211</v>
      </c>
      <c r="BG263" t="s">
        <v>211</v>
      </c>
      <c r="BH263" t="s">
        <v>211</v>
      </c>
      <c r="BI263" t="s">
        <v>211</v>
      </c>
      <c r="BJ263" t="s">
        <v>211</v>
      </c>
      <c r="BK263" t="s">
        <v>211</v>
      </c>
    </row>
    <row r="264" spans="2:63" x14ac:dyDescent="0.35">
      <c r="B264" t="s">
        <v>730</v>
      </c>
      <c r="C264" s="54" t="s">
        <v>731</v>
      </c>
      <c r="D264" t="s">
        <v>211</v>
      </c>
      <c r="E264" t="s">
        <v>211</v>
      </c>
      <c r="F264" t="s">
        <v>211</v>
      </c>
      <c r="G264" t="s">
        <v>211</v>
      </c>
      <c r="H264" t="s">
        <v>211</v>
      </c>
      <c r="I264" t="s">
        <v>211</v>
      </c>
      <c r="J264" t="s">
        <v>211</v>
      </c>
      <c r="K264" t="s">
        <v>211</v>
      </c>
      <c r="L264" t="s">
        <v>211</v>
      </c>
      <c r="M264" t="s">
        <v>211</v>
      </c>
      <c r="N264" t="s">
        <v>211</v>
      </c>
      <c r="O264" t="s">
        <v>211</v>
      </c>
      <c r="P264" t="s">
        <v>211</v>
      </c>
      <c r="Q264" t="s">
        <v>211</v>
      </c>
      <c r="R264" t="s">
        <v>211</v>
      </c>
      <c r="S264" t="s">
        <v>211</v>
      </c>
      <c r="T264" t="s">
        <v>211</v>
      </c>
      <c r="U264" t="s">
        <v>211</v>
      </c>
      <c r="V264" t="s">
        <v>211</v>
      </c>
      <c r="W264" t="s">
        <v>211</v>
      </c>
      <c r="X264" t="s">
        <v>211</v>
      </c>
      <c r="Y264" t="s">
        <v>211</v>
      </c>
      <c r="Z264" t="s">
        <v>211</v>
      </c>
      <c r="AA264" t="s">
        <v>211</v>
      </c>
      <c r="AB264" t="s">
        <v>211</v>
      </c>
      <c r="AC264" t="s">
        <v>211</v>
      </c>
      <c r="AD264" t="s">
        <v>211</v>
      </c>
      <c r="AE264" t="s">
        <v>211</v>
      </c>
      <c r="AF264" t="s">
        <v>211</v>
      </c>
      <c r="AG264" t="s">
        <v>211</v>
      </c>
      <c r="AH264" t="s">
        <v>211</v>
      </c>
      <c r="AI264" t="s">
        <v>211</v>
      </c>
      <c r="AJ264" t="s">
        <v>211</v>
      </c>
      <c r="AK264" t="s">
        <v>211</v>
      </c>
      <c r="AL264" t="s">
        <v>211</v>
      </c>
      <c r="AM264" t="s">
        <v>211</v>
      </c>
      <c r="AN264" t="s">
        <v>211</v>
      </c>
      <c r="AO264" t="s">
        <v>211</v>
      </c>
      <c r="AP264" t="s">
        <v>211</v>
      </c>
      <c r="AQ264" t="s">
        <v>211</v>
      </c>
      <c r="AR264" t="s">
        <v>211</v>
      </c>
      <c r="AS264" t="s">
        <v>211</v>
      </c>
      <c r="AT264" t="s">
        <v>211</v>
      </c>
      <c r="AU264" t="s">
        <v>211</v>
      </c>
      <c r="AV264" t="s">
        <v>211</v>
      </c>
      <c r="AW264" t="s">
        <v>211</v>
      </c>
      <c r="AX264" t="s">
        <v>211</v>
      </c>
      <c r="AY264" t="s">
        <v>211</v>
      </c>
      <c r="AZ264" t="s">
        <v>211</v>
      </c>
      <c r="BA264" t="s">
        <v>211</v>
      </c>
      <c r="BB264" t="s">
        <v>211</v>
      </c>
      <c r="BC264" t="s">
        <v>211</v>
      </c>
      <c r="BD264" t="s">
        <v>211</v>
      </c>
      <c r="BE264" t="s">
        <v>211</v>
      </c>
      <c r="BF264" t="s">
        <v>211</v>
      </c>
      <c r="BG264" t="s">
        <v>211</v>
      </c>
      <c r="BH264" t="s">
        <v>211</v>
      </c>
      <c r="BI264" t="s">
        <v>211</v>
      </c>
      <c r="BJ264" t="s">
        <v>211</v>
      </c>
      <c r="BK264" t="s">
        <v>211</v>
      </c>
    </row>
    <row r="265" spans="2:63" x14ac:dyDescent="0.35">
      <c r="B265" t="s">
        <v>732</v>
      </c>
      <c r="C265" s="54" t="s">
        <v>733</v>
      </c>
      <c r="D265" t="s">
        <v>211</v>
      </c>
      <c r="E265" t="s">
        <v>211</v>
      </c>
      <c r="F265" t="s">
        <v>211</v>
      </c>
      <c r="G265" t="s">
        <v>211</v>
      </c>
      <c r="H265" t="s">
        <v>211</v>
      </c>
      <c r="I265" t="s">
        <v>211</v>
      </c>
      <c r="J265" t="s">
        <v>211</v>
      </c>
      <c r="K265" t="s">
        <v>211</v>
      </c>
      <c r="L265" t="s">
        <v>211</v>
      </c>
      <c r="M265" t="s">
        <v>211</v>
      </c>
      <c r="N265" t="s">
        <v>211</v>
      </c>
      <c r="O265" t="s">
        <v>211</v>
      </c>
      <c r="P265" t="s">
        <v>211</v>
      </c>
      <c r="Q265" t="s">
        <v>211</v>
      </c>
      <c r="R265" t="s">
        <v>211</v>
      </c>
      <c r="S265" t="s">
        <v>211</v>
      </c>
      <c r="T265" t="s">
        <v>211</v>
      </c>
      <c r="U265" t="s">
        <v>211</v>
      </c>
      <c r="V265" t="s">
        <v>211</v>
      </c>
      <c r="W265" t="s">
        <v>211</v>
      </c>
      <c r="X265" t="s">
        <v>211</v>
      </c>
      <c r="Y265" t="s">
        <v>211</v>
      </c>
      <c r="Z265" t="s">
        <v>211</v>
      </c>
      <c r="AA265" t="s">
        <v>211</v>
      </c>
      <c r="AB265" t="s">
        <v>211</v>
      </c>
      <c r="AC265" t="s">
        <v>211</v>
      </c>
      <c r="AD265" t="s">
        <v>211</v>
      </c>
      <c r="AE265" t="s">
        <v>211</v>
      </c>
      <c r="AF265" t="s">
        <v>211</v>
      </c>
      <c r="AG265" t="s">
        <v>211</v>
      </c>
      <c r="AH265" t="s">
        <v>211</v>
      </c>
      <c r="AI265" t="s">
        <v>211</v>
      </c>
      <c r="AJ265" t="s">
        <v>211</v>
      </c>
      <c r="AK265" t="s">
        <v>211</v>
      </c>
      <c r="AL265" t="s">
        <v>211</v>
      </c>
      <c r="AM265" t="s">
        <v>211</v>
      </c>
      <c r="AN265" t="s">
        <v>211</v>
      </c>
      <c r="AO265" t="s">
        <v>211</v>
      </c>
      <c r="AP265" t="s">
        <v>211</v>
      </c>
      <c r="AQ265" t="s">
        <v>211</v>
      </c>
      <c r="AR265" t="s">
        <v>211</v>
      </c>
      <c r="AS265" t="s">
        <v>211</v>
      </c>
      <c r="AT265" t="s">
        <v>211</v>
      </c>
      <c r="AU265" t="s">
        <v>211</v>
      </c>
      <c r="AV265" t="s">
        <v>211</v>
      </c>
      <c r="AW265" t="s">
        <v>211</v>
      </c>
      <c r="AX265" t="s">
        <v>211</v>
      </c>
      <c r="AY265" t="s">
        <v>211</v>
      </c>
      <c r="AZ265" t="s">
        <v>211</v>
      </c>
      <c r="BA265" t="s">
        <v>211</v>
      </c>
      <c r="BB265" t="s">
        <v>211</v>
      </c>
      <c r="BC265" t="s">
        <v>211</v>
      </c>
      <c r="BD265" t="s">
        <v>211</v>
      </c>
      <c r="BE265" t="s">
        <v>211</v>
      </c>
      <c r="BF265" t="s">
        <v>211</v>
      </c>
      <c r="BG265" t="s">
        <v>211</v>
      </c>
      <c r="BH265" t="s">
        <v>211</v>
      </c>
      <c r="BI265" t="s">
        <v>211</v>
      </c>
      <c r="BJ265" t="s">
        <v>211</v>
      </c>
      <c r="BK265" t="s">
        <v>211</v>
      </c>
    </row>
    <row r="266" spans="2:63" x14ac:dyDescent="0.35">
      <c r="B266" t="s">
        <v>734</v>
      </c>
      <c r="C266" s="54" t="s">
        <v>735</v>
      </c>
      <c r="D266" t="s">
        <v>211</v>
      </c>
      <c r="E266" t="s">
        <v>211</v>
      </c>
      <c r="F266" t="s">
        <v>211</v>
      </c>
      <c r="G266" t="s">
        <v>211</v>
      </c>
      <c r="H266" t="s">
        <v>211</v>
      </c>
      <c r="I266" t="s">
        <v>211</v>
      </c>
      <c r="J266" t="s">
        <v>211</v>
      </c>
      <c r="K266" t="s">
        <v>211</v>
      </c>
      <c r="L266" t="s">
        <v>211</v>
      </c>
      <c r="M266" t="s">
        <v>211</v>
      </c>
      <c r="N266" t="s">
        <v>211</v>
      </c>
      <c r="O266" t="s">
        <v>211</v>
      </c>
      <c r="P266" t="s">
        <v>211</v>
      </c>
      <c r="Q266" t="s">
        <v>211</v>
      </c>
      <c r="R266" t="s">
        <v>211</v>
      </c>
      <c r="S266" t="s">
        <v>211</v>
      </c>
      <c r="T266" t="s">
        <v>211</v>
      </c>
      <c r="U266" t="s">
        <v>211</v>
      </c>
      <c r="V266" t="s">
        <v>211</v>
      </c>
      <c r="W266" t="s">
        <v>211</v>
      </c>
      <c r="X266" t="s">
        <v>211</v>
      </c>
      <c r="Y266" t="s">
        <v>211</v>
      </c>
      <c r="Z266" t="s">
        <v>211</v>
      </c>
      <c r="AA266" t="s">
        <v>211</v>
      </c>
      <c r="AB266" t="s">
        <v>211</v>
      </c>
      <c r="AC266" t="s">
        <v>211</v>
      </c>
      <c r="AD266" t="s">
        <v>211</v>
      </c>
      <c r="AE266" t="s">
        <v>211</v>
      </c>
      <c r="AF266" t="s">
        <v>211</v>
      </c>
      <c r="AG266" t="s">
        <v>211</v>
      </c>
      <c r="AH266" t="s">
        <v>211</v>
      </c>
      <c r="AI266" t="s">
        <v>211</v>
      </c>
      <c r="AJ266" t="s">
        <v>211</v>
      </c>
      <c r="AK266" t="s">
        <v>211</v>
      </c>
      <c r="AL266" t="s">
        <v>211</v>
      </c>
      <c r="AM266" t="s">
        <v>211</v>
      </c>
      <c r="AN266" t="s">
        <v>211</v>
      </c>
      <c r="AO266" t="s">
        <v>211</v>
      </c>
      <c r="AP266" t="s">
        <v>211</v>
      </c>
      <c r="AQ266" t="s">
        <v>211</v>
      </c>
      <c r="AR266" t="s">
        <v>211</v>
      </c>
      <c r="AS266" t="s">
        <v>211</v>
      </c>
      <c r="AT266" t="s">
        <v>211</v>
      </c>
      <c r="AU266" t="s">
        <v>211</v>
      </c>
      <c r="AV266" t="s">
        <v>211</v>
      </c>
      <c r="AW266" t="s">
        <v>211</v>
      </c>
      <c r="AX266" t="s">
        <v>211</v>
      </c>
      <c r="AY266" t="s">
        <v>211</v>
      </c>
      <c r="AZ266" t="s">
        <v>211</v>
      </c>
      <c r="BA266" t="s">
        <v>211</v>
      </c>
      <c r="BB266" t="s">
        <v>211</v>
      </c>
      <c r="BC266" t="s">
        <v>211</v>
      </c>
      <c r="BD266" t="s">
        <v>211</v>
      </c>
      <c r="BE266" t="s">
        <v>211</v>
      </c>
      <c r="BF266" t="s">
        <v>211</v>
      </c>
      <c r="BG266" t="s">
        <v>211</v>
      </c>
      <c r="BH266" t="s">
        <v>211</v>
      </c>
      <c r="BI266" t="s">
        <v>211</v>
      </c>
      <c r="BJ266" t="s">
        <v>211</v>
      </c>
      <c r="BK266" t="s">
        <v>211</v>
      </c>
    </row>
    <row r="267" spans="2:63" x14ac:dyDescent="0.35">
      <c r="B267" t="s">
        <v>736</v>
      </c>
      <c r="C267" s="54" t="s">
        <v>737</v>
      </c>
      <c r="D267" t="s">
        <v>211</v>
      </c>
      <c r="E267" t="s">
        <v>211</v>
      </c>
      <c r="F267" t="s">
        <v>211</v>
      </c>
      <c r="G267" t="s">
        <v>211</v>
      </c>
      <c r="H267" t="s">
        <v>211</v>
      </c>
      <c r="I267" t="s">
        <v>211</v>
      </c>
      <c r="J267" t="s">
        <v>211</v>
      </c>
      <c r="K267" t="s">
        <v>211</v>
      </c>
      <c r="L267" t="s">
        <v>211</v>
      </c>
      <c r="M267" t="s">
        <v>211</v>
      </c>
      <c r="N267" t="s">
        <v>211</v>
      </c>
      <c r="O267" t="s">
        <v>211</v>
      </c>
      <c r="P267" t="s">
        <v>211</v>
      </c>
      <c r="Q267" t="s">
        <v>211</v>
      </c>
      <c r="R267" t="s">
        <v>211</v>
      </c>
      <c r="S267" t="s">
        <v>211</v>
      </c>
      <c r="T267" t="s">
        <v>211</v>
      </c>
      <c r="U267" t="s">
        <v>211</v>
      </c>
      <c r="V267" t="s">
        <v>211</v>
      </c>
      <c r="W267" t="s">
        <v>211</v>
      </c>
      <c r="X267" t="s">
        <v>211</v>
      </c>
      <c r="Y267" t="s">
        <v>211</v>
      </c>
      <c r="Z267" t="s">
        <v>211</v>
      </c>
      <c r="AA267" t="s">
        <v>211</v>
      </c>
      <c r="AB267" t="s">
        <v>211</v>
      </c>
      <c r="AC267" t="s">
        <v>211</v>
      </c>
      <c r="AD267" t="s">
        <v>211</v>
      </c>
      <c r="AE267" t="s">
        <v>211</v>
      </c>
      <c r="AF267" t="s">
        <v>211</v>
      </c>
      <c r="AG267" t="s">
        <v>211</v>
      </c>
      <c r="AH267" t="s">
        <v>211</v>
      </c>
      <c r="AI267" t="s">
        <v>211</v>
      </c>
      <c r="AJ267" t="s">
        <v>211</v>
      </c>
      <c r="AK267" t="s">
        <v>211</v>
      </c>
      <c r="AL267" t="s">
        <v>211</v>
      </c>
      <c r="AM267" t="s">
        <v>211</v>
      </c>
      <c r="AN267" t="s">
        <v>211</v>
      </c>
      <c r="AO267" t="s">
        <v>211</v>
      </c>
      <c r="AP267" t="s">
        <v>211</v>
      </c>
      <c r="AQ267" t="s">
        <v>211</v>
      </c>
      <c r="AR267" t="s">
        <v>211</v>
      </c>
      <c r="AS267" t="s">
        <v>211</v>
      </c>
      <c r="AT267" t="s">
        <v>211</v>
      </c>
      <c r="AU267" t="s">
        <v>211</v>
      </c>
      <c r="AV267" t="s">
        <v>211</v>
      </c>
      <c r="AW267" t="s">
        <v>211</v>
      </c>
      <c r="AX267" t="s">
        <v>211</v>
      </c>
      <c r="AY267" t="s">
        <v>211</v>
      </c>
      <c r="AZ267" t="s">
        <v>211</v>
      </c>
      <c r="BA267" t="s">
        <v>211</v>
      </c>
      <c r="BB267" t="s">
        <v>211</v>
      </c>
      <c r="BC267" t="s">
        <v>211</v>
      </c>
      <c r="BD267" t="s">
        <v>211</v>
      </c>
      <c r="BE267" t="s">
        <v>211</v>
      </c>
      <c r="BF267" t="s">
        <v>211</v>
      </c>
      <c r="BG267" t="s">
        <v>211</v>
      </c>
      <c r="BH267" t="s">
        <v>211</v>
      </c>
      <c r="BI267" t="s">
        <v>211</v>
      </c>
      <c r="BJ267" t="s">
        <v>211</v>
      </c>
      <c r="BK267" t="s">
        <v>211</v>
      </c>
    </row>
    <row r="268" spans="2:63" x14ac:dyDescent="0.35">
      <c r="C268" s="54"/>
    </row>
    <row r="269" spans="2:63" x14ac:dyDescent="0.35">
      <c r="C269" s="54"/>
    </row>
    <row r="270" spans="2:63" x14ac:dyDescent="0.35">
      <c r="C270" s="54"/>
    </row>
    <row r="271" spans="2:63" x14ac:dyDescent="0.35">
      <c r="B271" t="s">
        <v>738</v>
      </c>
      <c r="C271" s="54"/>
    </row>
    <row r="272" spans="2:63" x14ac:dyDescent="0.35">
      <c r="B272" t="s">
        <v>739</v>
      </c>
    </row>
    <row r="275" spans="2:3" x14ac:dyDescent="0.35">
      <c r="B275" t="s">
        <v>740</v>
      </c>
      <c r="C275" t="s">
        <v>741</v>
      </c>
    </row>
    <row r="276" spans="2:3" x14ac:dyDescent="0.35">
      <c r="B276" t="s">
        <v>742</v>
      </c>
      <c r="C276" t="s">
        <v>743</v>
      </c>
    </row>
    <row r="277" spans="2:3" x14ac:dyDescent="0.35">
      <c r="B277" t="s">
        <v>146</v>
      </c>
      <c r="C277" t="s">
        <v>744</v>
      </c>
    </row>
    <row r="278" spans="2:3" x14ac:dyDescent="0.35">
      <c r="B278" t="s">
        <v>745</v>
      </c>
      <c r="C278" t="s">
        <v>746</v>
      </c>
    </row>
    <row r="279" spans="2:3" x14ac:dyDescent="0.35">
      <c r="B279" t="s">
        <v>747</v>
      </c>
      <c r="C279" t="s">
        <v>748</v>
      </c>
    </row>
    <row r="280" spans="2:3" x14ac:dyDescent="0.35">
      <c r="B280" t="s">
        <v>749</v>
      </c>
      <c r="C280" t="s">
        <v>750</v>
      </c>
    </row>
    <row r="281" spans="2:3" x14ac:dyDescent="0.35">
      <c r="B281" t="s">
        <v>751</v>
      </c>
      <c r="C281" t="s">
        <v>752</v>
      </c>
    </row>
    <row r="282" spans="2:3" x14ac:dyDescent="0.35">
      <c r="B282">
        <v>2010</v>
      </c>
      <c r="C282" t="s">
        <v>753</v>
      </c>
    </row>
    <row r="283" spans="2:3" x14ac:dyDescent="0.35">
      <c r="B283" t="s">
        <v>754</v>
      </c>
      <c r="C283" t="s">
        <v>755</v>
      </c>
    </row>
    <row r="284" spans="2:3" x14ac:dyDescent="0.35">
      <c r="B284" t="s">
        <v>756</v>
      </c>
      <c r="C284" t="s">
        <v>757</v>
      </c>
    </row>
    <row r="285" spans="2:3" x14ac:dyDescent="0.35">
      <c r="B285" t="s">
        <v>758</v>
      </c>
      <c r="C285" t="s">
        <v>759</v>
      </c>
    </row>
    <row r="286" spans="2:3" x14ac:dyDescent="0.35">
      <c r="B286" t="s">
        <v>760</v>
      </c>
      <c r="C286" t="s">
        <v>761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BBB26-7DF3-40A5-84AA-4450AE83FA1E}">
  <sheetPr>
    <tabColor theme="8"/>
  </sheetPr>
  <dimension ref="B2:BK285"/>
  <sheetViews>
    <sheetView workbookViewId="0">
      <pane xSplit="3" ySplit="3" topLeftCell="I4" activePane="bottomRight" state="frozen"/>
      <selection pane="topRight" activeCell="D1" sqref="D1"/>
      <selection pane="bottomLeft" activeCell="A4" sqref="A4"/>
      <selection pane="bottomRight"/>
    </sheetView>
  </sheetViews>
  <sheetFormatPr defaultRowHeight="14.5" x14ac:dyDescent="0.35"/>
  <cols>
    <col min="1" max="1" width="3.6328125" customWidth="1"/>
  </cols>
  <sheetData>
    <row r="2" spans="2:63" ht="23.5" x14ac:dyDescent="0.55000000000000004">
      <c r="B2" s="4" t="s">
        <v>762</v>
      </c>
      <c r="C2" s="4"/>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2:63" s="2" customFormat="1" ht="29" x14ac:dyDescent="0.35">
      <c r="B3" s="2" t="s">
        <v>147</v>
      </c>
      <c r="C3" s="53" t="s">
        <v>148</v>
      </c>
      <c r="D3" s="2" t="s">
        <v>149</v>
      </c>
      <c r="E3" s="2" t="s">
        <v>150</v>
      </c>
      <c r="F3" s="2" t="s">
        <v>151</v>
      </c>
      <c r="G3" s="2" t="s">
        <v>152</v>
      </c>
      <c r="H3" s="2" t="s">
        <v>153</v>
      </c>
      <c r="I3" s="2" t="s">
        <v>154</v>
      </c>
      <c r="J3" s="2" t="s">
        <v>155</v>
      </c>
      <c r="K3" s="2" t="s">
        <v>156</v>
      </c>
      <c r="L3" s="2" t="s">
        <v>157</v>
      </c>
      <c r="M3" s="2" t="s">
        <v>158</v>
      </c>
      <c r="N3" s="2" t="s">
        <v>159</v>
      </c>
      <c r="O3" s="2" t="s">
        <v>160</v>
      </c>
      <c r="P3" s="2" t="s">
        <v>161</v>
      </c>
      <c r="Q3" s="2" t="s">
        <v>162</v>
      </c>
      <c r="R3" s="2" t="s">
        <v>163</v>
      </c>
      <c r="S3" s="2" t="s">
        <v>164</v>
      </c>
      <c r="T3" s="2" t="s">
        <v>165</v>
      </c>
      <c r="U3" s="2" t="s">
        <v>166</v>
      </c>
      <c r="V3" s="2" t="s">
        <v>167</v>
      </c>
      <c r="W3" s="2" t="s">
        <v>168</v>
      </c>
      <c r="X3" s="2" t="s">
        <v>169</v>
      </c>
      <c r="Y3" s="2" t="s">
        <v>170</v>
      </c>
      <c r="Z3" s="2" t="s">
        <v>171</v>
      </c>
      <c r="AA3" s="2" t="s">
        <v>172</v>
      </c>
      <c r="AB3" s="2" t="s">
        <v>173</v>
      </c>
      <c r="AC3" s="2" t="s">
        <v>174</v>
      </c>
      <c r="AD3" s="2" t="s">
        <v>175</v>
      </c>
      <c r="AE3" s="2" t="s">
        <v>176</v>
      </c>
      <c r="AF3" s="2" t="s">
        <v>177</v>
      </c>
      <c r="AG3" s="2" t="s">
        <v>178</v>
      </c>
      <c r="AH3" s="2" t="s">
        <v>179</v>
      </c>
      <c r="AI3" s="2" t="s">
        <v>180</v>
      </c>
      <c r="AJ3" s="2" t="s">
        <v>181</v>
      </c>
      <c r="AK3" s="2" t="s">
        <v>182</v>
      </c>
      <c r="AL3" s="2" t="s">
        <v>183</v>
      </c>
      <c r="AM3" s="2" t="s">
        <v>184</v>
      </c>
      <c r="AN3" s="2" t="s">
        <v>185</v>
      </c>
      <c r="AO3" s="2" t="s">
        <v>186</v>
      </c>
      <c r="AP3" s="2" t="s">
        <v>187</v>
      </c>
      <c r="AQ3" s="2" t="s">
        <v>188</v>
      </c>
      <c r="AR3" s="2" t="s">
        <v>189</v>
      </c>
      <c r="AS3" s="2" t="s">
        <v>190</v>
      </c>
      <c r="AT3" s="2" t="s">
        <v>191</v>
      </c>
      <c r="AU3" s="2" t="s">
        <v>192</v>
      </c>
      <c r="AV3" s="2" t="s">
        <v>193</v>
      </c>
      <c r="AW3" s="2" t="s">
        <v>194</v>
      </c>
      <c r="AX3" s="2" t="s">
        <v>195</v>
      </c>
      <c r="AY3" s="2" t="s">
        <v>196</v>
      </c>
      <c r="AZ3" s="2" t="s">
        <v>197</v>
      </c>
      <c r="BA3" s="2" t="s">
        <v>198</v>
      </c>
      <c r="BB3" s="2" t="s">
        <v>199</v>
      </c>
      <c r="BC3" s="2" t="s">
        <v>200</v>
      </c>
      <c r="BD3" s="2" t="s">
        <v>201</v>
      </c>
      <c r="BE3" s="2" t="s">
        <v>202</v>
      </c>
      <c r="BF3" s="2" t="s">
        <v>203</v>
      </c>
      <c r="BG3" s="2" t="s">
        <v>204</v>
      </c>
      <c r="BH3" s="2" t="s">
        <v>205</v>
      </c>
      <c r="BI3" s="2" t="s">
        <v>206</v>
      </c>
      <c r="BJ3" s="2" t="s">
        <v>207</v>
      </c>
      <c r="BK3" s="2" t="s">
        <v>208</v>
      </c>
    </row>
    <row r="4" spans="2:63" x14ac:dyDescent="0.35">
      <c r="B4" t="s">
        <v>209</v>
      </c>
      <c r="C4" s="54" t="s">
        <v>210</v>
      </c>
      <c r="D4">
        <v>17.196560687862402</v>
      </c>
      <c r="E4">
        <v>17.196560687862402</v>
      </c>
      <c r="F4">
        <v>17.196560687862402</v>
      </c>
      <c r="G4">
        <v>35.109644737719201</v>
      </c>
      <c r="H4">
        <v>38.692261547690499</v>
      </c>
      <c r="I4">
        <v>38.692261547690499</v>
      </c>
      <c r="J4">
        <v>38.692261547690499</v>
      </c>
      <c r="K4">
        <v>38.692261547690499</v>
      </c>
      <c r="L4">
        <v>38.692261547690499</v>
      </c>
      <c r="M4">
        <v>38.692261547690499</v>
      </c>
      <c r="N4">
        <v>38.692261547690499</v>
      </c>
      <c r="O4">
        <v>38.692261547690499</v>
      </c>
      <c r="P4">
        <v>38.692261547690499</v>
      </c>
      <c r="Q4">
        <v>38.692261547690499</v>
      </c>
      <c r="R4">
        <v>38.378708983203403</v>
      </c>
      <c r="S4">
        <v>34.929630773845197</v>
      </c>
      <c r="T4">
        <v>34.929630773845197</v>
      </c>
      <c r="U4">
        <v>34.929630773845197</v>
      </c>
      <c r="V4">
        <v>34.929630773845197</v>
      </c>
      <c r="W4">
        <v>33.846164319636102</v>
      </c>
      <c r="X4">
        <v>34.369458401519701</v>
      </c>
      <c r="Y4">
        <v>38.561658515663503</v>
      </c>
      <c r="Z4">
        <v>39.276429270145996</v>
      </c>
      <c r="AA4">
        <v>39.276429270145996</v>
      </c>
      <c r="AB4">
        <v>39.276429270145996</v>
      </c>
      <c r="AC4">
        <v>39.276429270145996</v>
      </c>
      <c r="AD4">
        <v>39.276429270145996</v>
      </c>
      <c r="AE4">
        <v>39.276429270145996</v>
      </c>
      <c r="AF4">
        <v>39.276429270145996</v>
      </c>
      <c r="AG4">
        <v>39.276429270145996</v>
      </c>
      <c r="AH4">
        <v>39.276429270145996</v>
      </c>
      <c r="AI4">
        <v>39.276429270145996</v>
      </c>
      <c r="AJ4">
        <v>39.276429270145996</v>
      </c>
      <c r="AK4">
        <v>39.276429270145996</v>
      </c>
      <c r="AL4">
        <v>38.818463000000001</v>
      </c>
      <c r="AM4">
        <v>36.567144623655899</v>
      </c>
      <c r="AN4">
        <v>47.5</v>
      </c>
      <c r="AO4">
        <v>47.5</v>
      </c>
      <c r="AP4">
        <v>47.5</v>
      </c>
      <c r="AQ4">
        <v>46.619531077188903</v>
      </c>
      <c r="AR4">
        <v>47.357574731182801</v>
      </c>
      <c r="AS4">
        <v>47.500014516128999</v>
      </c>
      <c r="AT4">
        <v>47.262999999999998</v>
      </c>
      <c r="AU4">
        <v>48.7627535833333</v>
      </c>
      <c r="AV4">
        <v>47.845312499999999</v>
      </c>
      <c r="AW4">
        <v>49.494597499999998</v>
      </c>
      <c r="AX4">
        <v>49.925330833333298</v>
      </c>
      <c r="AY4">
        <v>49.962017770397203</v>
      </c>
      <c r="AZ4">
        <v>50.249614743589703</v>
      </c>
      <c r="BA4">
        <v>50.325000000000003</v>
      </c>
      <c r="BB4">
        <v>46.452461001317502</v>
      </c>
      <c r="BC4">
        <v>46.747007738580997</v>
      </c>
      <c r="BD4">
        <v>50.921399999999998</v>
      </c>
      <c r="BE4">
        <v>55.377499999999998</v>
      </c>
      <c r="BF4">
        <v>57.247500000000002</v>
      </c>
      <c r="BG4">
        <v>61.143461541666703</v>
      </c>
      <c r="BH4">
        <v>67.866085769230807</v>
      </c>
      <c r="BI4">
        <v>68.026904082231198</v>
      </c>
      <c r="BJ4">
        <v>72.083247177304003</v>
      </c>
      <c r="BK4">
        <v>77.737949178336706</v>
      </c>
    </row>
    <row r="5" spans="2:63" x14ac:dyDescent="0.35">
      <c r="B5" t="s">
        <v>212</v>
      </c>
      <c r="C5" s="54" t="s">
        <v>213</v>
      </c>
      <c r="D5" t="s">
        <v>211</v>
      </c>
      <c r="E5" t="s">
        <v>211</v>
      </c>
      <c r="F5" t="s">
        <v>211</v>
      </c>
      <c r="G5" t="s">
        <v>211</v>
      </c>
      <c r="H5" t="s">
        <v>211</v>
      </c>
      <c r="I5" t="s">
        <v>211</v>
      </c>
      <c r="J5" t="s">
        <v>211</v>
      </c>
      <c r="K5" t="s">
        <v>211</v>
      </c>
      <c r="L5" t="s">
        <v>211</v>
      </c>
      <c r="M5" t="s">
        <v>211</v>
      </c>
      <c r="N5" t="s">
        <v>211</v>
      </c>
      <c r="O5" t="s">
        <v>211</v>
      </c>
      <c r="P5" t="s">
        <v>211</v>
      </c>
      <c r="Q5" t="s">
        <v>211</v>
      </c>
      <c r="R5" t="s">
        <v>211</v>
      </c>
      <c r="S5" t="s">
        <v>211</v>
      </c>
      <c r="T5" t="s">
        <v>211</v>
      </c>
      <c r="U5" t="s">
        <v>211</v>
      </c>
      <c r="V5" t="s">
        <v>211</v>
      </c>
      <c r="W5" t="s">
        <v>211</v>
      </c>
      <c r="X5" t="s">
        <v>211</v>
      </c>
      <c r="Y5" t="s">
        <v>211</v>
      </c>
      <c r="Z5" t="s">
        <v>211</v>
      </c>
      <c r="AA5" t="s">
        <v>211</v>
      </c>
      <c r="AB5" t="s">
        <v>211</v>
      </c>
      <c r="AC5" t="s">
        <v>211</v>
      </c>
      <c r="AD5" t="s">
        <v>211</v>
      </c>
      <c r="AE5" t="s">
        <v>211</v>
      </c>
      <c r="AF5" t="s">
        <v>211</v>
      </c>
      <c r="AG5" t="s">
        <v>211</v>
      </c>
      <c r="AH5" t="s">
        <v>211</v>
      </c>
      <c r="AI5" t="s">
        <v>211</v>
      </c>
      <c r="AJ5">
        <v>75.032499999999999</v>
      </c>
      <c r="AK5">
        <v>102.0625</v>
      </c>
      <c r="AL5">
        <v>94.623333333333306</v>
      </c>
      <c r="AM5">
        <v>92.697500000000005</v>
      </c>
      <c r="AN5">
        <v>104.498916666667</v>
      </c>
      <c r="AO5">
        <v>148.93291666666701</v>
      </c>
      <c r="AP5">
        <v>150.63333333333301</v>
      </c>
      <c r="AQ5">
        <v>137.690583333333</v>
      </c>
      <c r="AR5">
        <v>143.70941666666701</v>
      </c>
      <c r="AS5">
        <v>143.484833333333</v>
      </c>
      <c r="AT5">
        <v>140.15451587499999</v>
      </c>
      <c r="AU5">
        <v>121.86324999999999</v>
      </c>
      <c r="AV5">
        <v>102.780051196172</v>
      </c>
      <c r="AW5">
        <v>99.870254480899206</v>
      </c>
      <c r="AX5">
        <v>98.103377091269806</v>
      </c>
      <c r="AY5">
        <v>90.427893831070804</v>
      </c>
      <c r="AZ5">
        <v>83.894604100529094</v>
      </c>
      <c r="BA5">
        <v>94.978119820384293</v>
      </c>
      <c r="BB5">
        <v>103.93666666666699</v>
      </c>
      <c r="BC5">
        <v>100.895833333333</v>
      </c>
      <c r="BD5">
        <v>108.184166666667</v>
      </c>
      <c r="BE5">
        <v>105.669166666667</v>
      </c>
      <c r="BF5">
        <v>105.48</v>
      </c>
      <c r="BG5">
        <v>125.961666666667</v>
      </c>
      <c r="BH5">
        <v>124.1425</v>
      </c>
      <c r="BI5">
        <v>119.1</v>
      </c>
      <c r="BJ5">
        <v>107.989166666667</v>
      </c>
      <c r="BK5">
        <v>109.850833333333</v>
      </c>
    </row>
    <row r="6" spans="2:63" x14ac:dyDescent="0.35">
      <c r="B6" t="s">
        <v>214</v>
      </c>
      <c r="C6" s="54" t="s">
        <v>215</v>
      </c>
      <c r="D6">
        <v>4.9370600039370602</v>
      </c>
      <c r="E6">
        <v>4.9370600039370602</v>
      </c>
      <c r="F6">
        <v>4.9370600039370602</v>
      </c>
      <c r="G6">
        <v>4.9370600039370602</v>
      </c>
      <c r="H6">
        <v>4.9370600039370602</v>
      </c>
      <c r="I6">
        <v>4.9370600039370602</v>
      </c>
      <c r="J6">
        <v>4.9370600039370602</v>
      </c>
      <c r="K6">
        <v>4.9370600039370602</v>
      </c>
      <c r="L6">
        <v>4.9370600039370602</v>
      </c>
      <c r="M6">
        <v>4.9370600039370602</v>
      </c>
      <c r="N6">
        <v>4.9370600039370602</v>
      </c>
      <c r="O6">
        <v>4.9126383368589703</v>
      </c>
      <c r="P6">
        <v>4.48051495321132</v>
      </c>
      <c r="Q6">
        <v>3.9624954122422298</v>
      </c>
      <c r="R6">
        <v>4.1807499989999997</v>
      </c>
      <c r="S6">
        <v>3.9494083323333302</v>
      </c>
      <c r="T6">
        <v>4.163824999</v>
      </c>
      <c r="U6">
        <v>4.1467583323333299</v>
      </c>
      <c r="V6">
        <v>3.9658999989999999</v>
      </c>
      <c r="W6">
        <v>3.8532666656666699</v>
      </c>
      <c r="X6">
        <v>3.8374499989999999</v>
      </c>
      <c r="Y6">
        <v>4.3158083323333303</v>
      </c>
      <c r="Z6">
        <v>4.5921916656666699</v>
      </c>
      <c r="AA6">
        <v>4.7887999990000001</v>
      </c>
      <c r="AB6">
        <v>4.9833749995833303</v>
      </c>
      <c r="AC6">
        <v>5.0278</v>
      </c>
      <c r="AD6">
        <v>4.70231666666667</v>
      </c>
      <c r="AE6">
        <v>4.8497416666666702</v>
      </c>
      <c r="AF6">
        <v>5.9147666666666696</v>
      </c>
      <c r="AG6">
        <v>7.6085583333333302</v>
      </c>
      <c r="AH6">
        <v>8.9575083333333296</v>
      </c>
      <c r="AI6">
        <v>18.472874999999998</v>
      </c>
      <c r="AJ6">
        <v>21.836075000000001</v>
      </c>
      <c r="AK6">
        <v>23.345406666666701</v>
      </c>
      <c r="AL6">
        <v>35.058500833333298</v>
      </c>
      <c r="AM6">
        <v>47.6627266666667</v>
      </c>
      <c r="AN6">
        <v>54.748933333333298</v>
      </c>
      <c r="AO6">
        <v>57.707349999999998</v>
      </c>
      <c r="AP6">
        <v>58.738958333333301</v>
      </c>
      <c r="AQ6">
        <v>66.573875000000001</v>
      </c>
      <c r="AR6">
        <v>75.2597916666667</v>
      </c>
      <c r="AS6">
        <v>77.215020833333298</v>
      </c>
      <c r="AT6">
        <v>79.681899999999999</v>
      </c>
      <c r="AU6">
        <v>77.394975000000002</v>
      </c>
      <c r="AV6">
        <v>72.060649999999995</v>
      </c>
      <c r="AW6">
        <v>73.276308333333304</v>
      </c>
      <c r="AX6">
        <v>72.646616666666702</v>
      </c>
      <c r="AY6">
        <v>69.292400000000001</v>
      </c>
      <c r="AZ6">
        <v>64.582800000000006</v>
      </c>
      <c r="BA6">
        <v>72.6474166666667</v>
      </c>
      <c r="BB6">
        <v>74.3859833333333</v>
      </c>
      <c r="BC6">
        <v>72.937883333333303</v>
      </c>
      <c r="BD6">
        <v>77.535966666666695</v>
      </c>
      <c r="BE6">
        <v>79.368399999999994</v>
      </c>
      <c r="BF6">
        <v>80.579016666666703</v>
      </c>
      <c r="BG6">
        <v>100.69143333333299</v>
      </c>
      <c r="BH6">
        <v>109.44306666666699</v>
      </c>
      <c r="BI6">
        <v>110.97301666666699</v>
      </c>
      <c r="BJ6">
        <v>116.593791666667</v>
      </c>
      <c r="BK6" t="s">
        <v>211</v>
      </c>
    </row>
    <row r="7" spans="2:63" x14ac:dyDescent="0.35">
      <c r="B7" t="s">
        <v>216</v>
      </c>
      <c r="C7" s="54" t="s">
        <v>217</v>
      </c>
      <c r="D7" t="s">
        <v>211</v>
      </c>
      <c r="E7" t="s">
        <v>211</v>
      </c>
      <c r="F7" t="s">
        <v>211</v>
      </c>
      <c r="G7" t="s">
        <v>211</v>
      </c>
      <c r="H7" t="s">
        <v>211</v>
      </c>
      <c r="I7" t="s">
        <v>211</v>
      </c>
      <c r="J7" t="s">
        <v>211</v>
      </c>
      <c r="K7" t="s">
        <v>211</v>
      </c>
      <c r="L7" t="s">
        <v>211</v>
      </c>
      <c r="M7" t="s">
        <v>211</v>
      </c>
      <c r="N7" t="s">
        <v>211</v>
      </c>
      <c r="O7" t="s">
        <v>211</v>
      </c>
      <c r="P7" t="s">
        <v>211</v>
      </c>
      <c r="Q7" t="s">
        <v>211</v>
      </c>
      <c r="R7" t="s">
        <v>211</v>
      </c>
      <c r="S7" t="s">
        <v>211</v>
      </c>
      <c r="T7" t="s">
        <v>211</v>
      </c>
      <c r="U7" t="s">
        <v>211</v>
      </c>
      <c r="V7" t="s">
        <v>211</v>
      </c>
      <c r="W7" t="s">
        <v>211</v>
      </c>
      <c r="X7" t="s">
        <v>211</v>
      </c>
      <c r="Y7" t="s">
        <v>211</v>
      </c>
      <c r="Z7" t="s">
        <v>211</v>
      </c>
      <c r="AA7" t="s">
        <v>211</v>
      </c>
      <c r="AB7" t="s">
        <v>211</v>
      </c>
      <c r="AC7" t="s">
        <v>211</v>
      </c>
      <c r="AD7" t="s">
        <v>211</v>
      </c>
      <c r="AE7" t="s">
        <v>211</v>
      </c>
      <c r="AF7" t="s">
        <v>211</v>
      </c>
      <c r="AG7" t="s">
        <v>211</v>
      </c>
      <c r="AH7" t="s">
        <v>211</v>
      </c>
      <c r="AI7" t="s">
        <v>211</v>
      </c>
      <c r="AJ7" t="s">
        <v>211</v>
      </c>
      <c r="AK7" t="s">
        <v>211</v>
      </c>
      <c r="AL7" t="s">
        <v>211</v>
      </c>
      <c r="AM7" t="s">
        <v>211</v>
      </c>
      <c r="AN7" t="s">
        <v>211</v>
      </c>
      <c r="AO7" t="s">
        <v>211</v>
      </c>
      <c r="AP7" t="s">
        <v>211</v>
      </c>
      <c r="AQ7" t="s">
        <v>211</v>
      </c>
      <c r="AR7" t="s">
        <v>211</v>
      </c>
      <c r="AS7" t="s">
        <v>211</v>
      </c>
      <c r="AT7" t="s">
        <v>211</v>
      </c>
      <c r="AU7" t="s">
        <v>211</v>
      </c>
      <c r="AV7" t="s">
        <v>211</v>
      </c>
      <c r="AW7" t="s">
        <v>211</v>
      </c>
      <c r="AX7" t="s">
        <v>211</v>
      </c>
      <c r="AY7" t="s">
        <v>211</v>
      </c>
      <c r="AZ7" t="s">
        <v>211</v>
      </c>
      <c r="BA7" t="s">
        <v>211</v>
      </c>
      <c r="BB7" t="s">
        <v>211</v>
      </c>
      <c r="BC7" t="s">
        <v>211</v>
      </c>
      <c r="BD7" t="s">
        <v>211</v>
      </c>
      <c r="BE7" t="s">
        <v>211</v>
      </c>
      <c r="BF7" t="s">
        <v>211</v>
      </c>
      <c r="BG7" t="s">
        <v>211</v>
      </c>
      <c r="BH7" t="s">
        <v>211</v>
      </c>
      <c r="BI7" t="s">
        <v>211</v>
      </c>
      <c r="BJ7" t="s">
        <v>211</v>
      </c>
      <c r="BK7" t="s">
        <v>211</v>
      </c>
    </row>
    <row r="8" spans="2:63" x14ac:dyDescent="0.35">
      <c r="B8" t="s">
        <v>218</v>
      </c>
      <c r="C8" s="54" t="s">
        <v>219</v>
      </c>
      <c r="D8" t="s">
        <v>211</v>
      </c>
      <c r="E8" t="s">
        <v>211</v>
      </c>
      <c r="F8" t="s">
        <v>211</v>
      </c>
      <c r="G8" t="s">
        <v>211</v>
      </c>
      <c r="H8" t="s">
        <v>211</v>
      </c>
      <c r="I8" t="s">
        <v>211</v>
      </c>
      <c r="J8" t="s">
        <v>211</v>
      </c>
      <c r="K8" t="s">
        <v>211</v>
      </c>
      <c r="L8" t="s">
        <v>211</v>
      </c>
      <c r="M8" t="s">
        <v>211</v>
      </c>
      <c r="N8" t="s">
        <v>211</v>
      </c>
      <c r="O8" t="s">
        <v>211</v>
      </c>
      <c r="P8" t="s">
        <v>211</v>
      </c>
      <c r="Q8" t="s">
        <v>211</v>
      </c>
      <c r="R8" t="s">
        <v>211</v>
      </c>
      <c r="S8" t="s">
        <v>211</v>
      </c>
      <c r="T8" t="s">
        <v>211</v>
      </c>
      <c r="U8" t="s">
        <v>211</v>
      </c>
      <c r="V8" t="s">
        <v>211</v>
      </c>
      <c r="W8" t="s">
        <v>211</v>
      </c>
      <c r="X8" t="s">
        <v>211</v>
      </c>
      <c r="Y8" t="s">
        <v>211</v>
      </c>
      <c r="Z8" t="s">
        <v>211</v>
      </c>
      <c r="AA8" t="s">
        <v>211</v>
      </c>
      <c r="AB8" t="s">
        <v>211</v>
      </c>
      <c r="AC8" t="s">
        <v>211</v>
      </c>
      <c r="AD8" t="s">
        <v>211</v>
      </c>
      <c r="AE8" t="s">
        <v>211</v>
      </c>
      <c r="AF8" t="s">
        <v>211</v>
      </c>
      <c r="AG8" t="s">
        <v>211</v>
      </c>
      <c r="AH8" t="s">
        <v>211</v>
      </c>
      <c r="AI8" t="s">
        <v>211</v>
      </c>
      <c r="AJ8" t="s">
        <v>211</v>
      </c>
      <c r="AK8" t="s">
        <v>211</v>
      </c>
      <c r="AL8" t="s">
        <v>211</v>
      </c>
      <c r="AM8" t="s">
        <v>211</v>
      </c>
      <c r="AN8" t="s">
        <v>211</v>
      </c>
      <c r="AO8" t="s">
        <v>211</v>
      </c>
      <c r="AP8" t="s">
        <v>211</v>
      </c>
      <c r="AQ8" t="s">
        <v>211</v>
      </c>
      <c r="AR8" t="s">
        <v>211</v>
      </c>
      <c r="AS8" t="s">
        <v>211</v>
      </c>
      <c r="AT8" t="s">
        <v>211</v>
      </c>
      <c r="AU8" t="s">
        <v>211</v>
      </c>
      <c r="AV8" t="s">
        <v>211</v>
      </c>
      <c r="AW8" t="s">
        <v>211</v>
      </c>
      <c r="AX8" t="s">
        <v>211</v>
      </c>
      <c r="AY8" t="s">
        <v>211</v>
      </c>
      <c r="AZ8" t="s">
        <v>211</v>
      </c>
      <c r="BA8" t="s">
        <v>211</v>
      </c>
      <c r="BB8" t="s">
        <v>211</v>
      </c>
      <c r="BC8" t="s">
        <v>211</v>
      </c>
      <c r="BD8" t="s">
        <v>211</v>
      </c>
      <c r="BE8" t="s">
        <v>211</v>
      </c>
      <c r="BF8" t="s">
        <v>211</v>
      </c>
      <c r="BG8" t="s">
        <v>211</v>
      </c>
      <c r="BH8" t="s">
        <v>211</v>
      </c>
      <c r="BI8" t="s">
        <v>211</v>
      </c>
      <c r="BJ8" t="s">
        <v>211</v>
      </c>
      <c r="BK8" t="s">
        <v>211</v>
      </c>
    </row>
    <row r="9" spans="2:63" x14ac:dyDescent="0.35">
      <c r="B9" t="s">
        <v>220</v>
      </c>
      <c r="C9" s="54" t="s">
        <v>221</v>
      </c>
      <c r="D9">
        <v>2.8668443333333301E-8</v>
      </c>
      <c r="E9">
        <v>2.8734860000000001E-8</v>
      </c>
      <c r="F9">
        <v>2.8678443333333299E-8</v>
      </c>
      <c r="G9">
        <v>2.8752026666666701E-8</v>
      </c>
      <c r="H9">
        <v>2.8819776666666698E-8</v>
      </c>
      <c r="I9">
        <v>2.8778526666666701E-8</v>
      </c>
      <c r="J9">
        <v>2.8823859999999999E-8</v>
      </c>
      <c r="K9">
        <v>2.8841609999999999E-8</v>
      </c>
      <c r="L9">
        <v>2.8727609999999999E-8</v>
      </c>
      <c r="M9">
        <v>2.8561193333333301E-8</v>
      </c>
      <c r="N9">
        <v>2.8625109999999999E-8</v>
      </c>
      <c r="O9">
        <v>2.8191119999999999E-8</v>
      </c>
      <c r="P9">
        <v>2.7052815000000001E-8</v>
      </c>
      <c r="Q9">
        <v>2.4514619999999999E-8</v>
      </c>
      <c r="R9">
        <v>2.5407600833333301E-8</v>
      </c>
      <c r="S9">
        <v>2.5552180833333302E-8</v>
      </c>
      <c r="T9">
        <v>2.9383623333333298E-8</v>
      </c>
      <c r="U9">
        <v>2.9917999999999997E-8</v>
      </c>
      <c r="V9">
        <v>2.9917999999999997E-8</v>
      </c>
      <c r="W9">
        <v>2.9917999999999997E-8</v>
      </c>
      <c r="X9">
        <v>2.9917999999999997E-8</v>
      </c>
      <c r="Y9">
        <v>2.9917999999999997E-8</v>
      </c>
      <c r="Z9">
        <v>2.9917999999999997E-8</v>
      </c>
      <c r="AA9">
        <v>2.9917999999999997E-8</v>
      </c>
      <c r="AB9">
        <v>2.9917999999999997E-8</v>
      </c>
      <c r="AC9">
        <v>2.9917999999999997E-8</v>
      </c>
      <c r="AD9">
        <v>2.9917999999999997E-8</v>
      </c>
      <c r="AE9">
        <v>2.9917999999999997E-8</v>
      </c>
      <c r="AF9">
        <v>2.9917999999999997E-8</v>
      </c>
      <c r="AG9">
        <v>2.9917999999999997E-8</v>
      </c>
      <c r="AH9">
        <v>2.9917999999999997E-8</v>
      </c>
      <c r="AI9">
        <v>5.5098333333333298E-8</v>
      </c>
      <c r="AJ9">
        <v>2.5141666666666701E-7</v>
      </c>
      <c r="AK9">
        <v>2.6601666666666699E-6</v>
      </c>
      <c r="AL9">
        <v>5.9515000000000002E-5</v>
      </c>
      <c r="AM9">
        <v>2.7502295833333299E-3</v>
      </c>
      <c r="AN9">
        <v>0.128029166666667</v>
      </c>
      <c r="AO9">
        <v>0.22904008333333301</v>
      </c>
      <c r="AP9">
        <v>0.3928235175</v>
      </c>
      <c r="AQ9">
        <v>2.7907061666666699</v>
      </c>
      <c r="AR9">
        <v>10.040544166666701</v>
      </c>
      <c r="AS9">
        <v>22.0578616666667</v>
      </c>
      <c r="AT9">
        <v>43.5302066666667</v>
      </c>
      <c r="AU9">
        <v>74.606300833333293</v>
      </c>
      <c r="AV9">
        <v>83.541362500000005</v>
      </c>
      <c r="AW9">
        <v>87.159141666666699</v>
      </c>
      <c r="AX9">
        <v>80.368072055555601</v>
      </c>
      <c r="AY9">
        <v>76.706142749999998</v>
      </c>
      <c r="AZ9">
        <v>75.033354166666697</v>
      </c>
      <c r="BA9">
        <v>79.328166666666704</v>
      </c>
      <c r="BB9">
        <v>91.905720340501802</v>
      </c>
      <c r="BC9">
        <v>93.934749999999994</v>
      </c>
      <c r="BD9">
        <v>95.467955421311004</v>
      </c>
      <c r="BE9">
        <v>96.518279479152596</v>
      </c>
      <c r="BF9">
        <v>98.302416855633496</v>
      </c>
      <c r="BG9">
        <v>120.060701665019</v>
      </c>
      <c r="BH9">
        <v>163.65643411657899</v>
      </c>
      <c r="BI9">
        <v>165.91595069149801</v>
      </c>
      <c r="BJ9">
        <v>252.85574773129699</v>
      </c>
      <c r="BK9">
        <v>364.82580498088703</v>
      </c>
    </row>
    <row r="10" spans="2:63" x14ac:dyDescent="0.35">
      <c r="B10" t="s">
        <v>222</v>
      </c>
      <c r="C10" s="54" t="s">
        <v>223</v>
      </c>
      <c r="D10">
        <v>1.7142900007142901</v>
      </c>
      <c r="E10">
        <v>1.7142900007142901</v>
      </c>
      <c r="F10">
        <v>1.7142900007142901</v>
      </c>
      <c r="G10">
        <v>1.7142900007142901</v>
      </c>
      <c r="H10">
        <v>1.7142900007142901</v>
      </c>
      <c r="I10">
        <v>1.7142900007142901</v>
      </c>
      <c r="J10">
        <v>1.7142900007142901</v>
      </c>
      <c r="K10">
        <v>1.7619083340952399</v>
      </c>
      <c r="L10">
        <v>2.0000000010000001</v>
      </c>
      <c r="M10">
        <v>2.0000000010000001</v>
      </c>
      <c r="N10">
        <v>2.0000000010000001</v>
      </c>
      <c r="O10">
        <v>1.97487273321145</v>
      </c>
      <c r="P10">
        <v>1.9212781494760101</v>
      </c>
      <c r="Q10">
        <v>1.9592192359816101</v>
      </c>
      <c r="R10">
        <v>2.0532324085176299</v>
      </c>
      <c r="S10">
        <v>2.16979583233333</v>
      </c>
      <c r="T10">
        <v>2.6146708328333301</v>
      </c>
      <c r="U10">
        <v>2.7</v>
      </c>
      <c r="V10">
        <v>2.7</v>
      </c>
      <c r="W10">
        <v>2.7</v>
      </c>
      <c r="X10">
        <v>2.7</v>
      </c>
      <c r="Y10">
        <v>2.7</v>
      </c>
      <c r="Z10">
        <v>2.7</v>
      </c>
      <c r="AA10">
        <v>2.7</v>
      </c>
      <c r="AB10">
        <v>2.7</v>
      </c>
      <c r="AC10">
        <v>2.7</v>
      </c>
      <c r="AD10">
        <v>2.7</v>
      </c>
      <c r="AE10">
        <v>2.7</v>
      </c>
      <c r="AF10">
        <v>2.7</v>
      </c>
      <c r="AG10">
        <v>2.7</v>
      </c>
      <c r="AH10">
        <v>2.7</v>
      </c>
      <c r="AI10">
        <v>2.7</v>
      </c>
      <c r="AJ10">
        <v>2.7</v>
      </c>
      <c r="AK10">
        <v>2.7</v>
      </c>
      <c r="AL10">
        <v>2.7</v>
      </c>
      <c r="AM10">
        <v>2.7</v>
      </c>
      <c r="AN10">
        <v>2.7</v>
      </c>
      <c r="AO10">
        <v>2.7</v>
      </c>
      <c r="AP10">
        <v>2.7</v>
      </c>
      <c r="AQ10">
        <v>2.7</v>
      </c>
      <c r="AR10">
        <v>2.7</v>
      </c>
      <c r="AS10">
        <v>2.7</v>
      </c>
      <c r="AT10">
        <v>2.7</v>
      </c>
      <c r="AU10">
        <v>2.7</v>
      </c>
      <c r="AV10">
        <v>2.7</v>
      </c>
      <c r="AW10">
        <v>2.7</v>
      </c>
      <c r="AX10">
        <v>2.7</v>
      </c>
      <c r="AY10">
        <v>2.7</v>
      </c>
      <c r="AZ10">
        <v>2.7</v>
      </c>
      <c r="BA10">
        <v>2.7</v>
      </c>
      <c r="BB10">
        <v>2.7</v>
      </c>
      <c r="BC10">
        <v>2.7</v>
      </c>
      <c r="BD10">
        <v>2.7</v>
      </c>
      <c r="BE10">
        <v>2.7</v>
      </c>
      <c r="BF10">
        <v>2.7</v>
      </c>
      <c r="BG10">
        <v>2.7</v>
      </c>
      <c r="BH10">
        <v>2.7</v>
      </c>
      <c r="BI10">
        <v>2.7</v>
      </c>
      <c r="BJ10">
        <v>2.7</v>
      </c>
      <c r="BK10">
        <v>2.7</v>
      </c>
    </row>
    <row r="11" spans="2:63" x14ac:dyDescent="0.35">
      <c r="B11" t="s">
        <v>224</v>
      </c>
      <c r="C11" s="54" t="s">
        <v>225</v>
      </c>
      <c r="D11" t="s">
        <v>211</v>
      </c>
      <c r="E11" t="s">
        <v>211</v>
      </c>
      <c r="F11" t="s">
        <v>211</v>
      </c>
      <c r="G11">
        <v>1.3871666666625E-11</v>
      </c>
      <c r="H11">
        <v>1.4039166666616699E-11</v>
      </c>
      <c r="I11">
        <v>1.69566666666417E-11</v>
      </c>
      <c r="J11">
        <v>2.0914999999966699E-11</v>
      </c>
      <c r="K11">
        <v>3.3342499999991702E-11</v>
      </c>
      <c r="L11">
        <v>3.5000000000000002E-11</v>
      </c>
      <c r="M11">
        <v>3.5000000000000002E-11</v>
      </c>
      <c r="N11">
        <v>3.7916666656666698E-11</v>
      </c>
      <c r="O11">
        <v>4.5216666656666701E-11</v>
      </c>
      <c r="P11">
        <v>4.9999999990000002E-11</v>
      </c>
      <c r="Q11">
        <v>4.9999999990000002E-11</v>
      </c>
      <c r="R11">
        <v>4.9999999990000002E-11</v>
      </c>
      <c r="S11">
        <v>3.6574999999500001E-10</v>
      </c>
      <c r="T11">
        <v>1.39983333333167E-9</v>
      </c>
      <c r="U11">
        <v>4.0763333333283302E-9</v>
      </c>
      <c r="V11">
        <v>7.9574999999958296E-9</v>
      </c>
      <c r="W11">
        <v>1.31696666666408E-8</v>
      </c>
      <c r="X11">
        <v>1.83715833333225E-8</v>
      </c>
      <c r="Y11">
        <v>4.4026916666672502E-8</v>
      </c>
      <c r="Z11">
        <v>2.5922533333326298E-7</v>
      </c>
      <c r="AA11">
        <v>1.05299574995841E-6</v>
      </c>
      <c r="AB11">
        <v>6.7649116666E-6</v>
      </c>
      <c r="AC11">
        <v>6.0180899999999998E-5</v>
      </c>
      <c r="AD11">
        <v>9.4303166666666696E-5</v>
      </c>
      <c r="AE11">
        <v>2.1442983333333301E-4</v>
      </c>
      <c r="AF11">
        <v>8.7526041666666698E-4</v>
      </c>
      <c r="AG11">
        <v>4.2333960833333302E-2</v>
      </c>
      <c r="AH11">
        <v>0.48758908333333301</v>
      </c>
      <c r="AI11">
        <v>0.95355441666666696</v>
      </c>
      <c r="AJ11">
        <v>0.99064166666666698</v>
      </c>
      <c r="AK11">
        <v>0.99894583333333298</v>
      </c>
      <c r="AL11">
        <v>0.99900833333333305</v>
      </c>
      <c r="AM11">
        <v>0.99975000000000003</v>
      </c>
      <c r="AN11">
        <v>0.99966250000000001</v>
      </c>
      <c r="AO11">
        <v>0.99950000000000006</v>
      </c>
      <c r="AP11">
        <v>0.99950000000000006</v>
      </c>
      <c r="AQ11">
        <v>0.99950000000000006</v>
      </c>
      <c r="AR11">
        <v>0.99950000000000006</v>
      </c>
      <c r="AS11">
        <v>0.99950000000000006</v>
      </c>
      <c r="AT11">
        <v>3.0632566666666698</v>
      </c>
      <c r="AU11">
        <v>2.9006291666666701</v>
      </c>
      <c r="AV11">
        <v>2.9233008189033201</v>
      </c>
      <c r="AW11">
        <v>2.9036575</v>
      </c>
      <c r="AX11">
        <v>3.0543133333333299</v>
      </c>
      <c r="AY11">
        <v>3.0956488492063499</v>
      </c>
      <c r="AZ11">
        <v>3.14416455988456</v>
      </c>
      <c r="BA11">
        <v>3.7101068305232801</v>
      </c>
      <c r="BB11">
        <v>3.8962951544704998</v>
      </c>
      <c r="BC11">
        <v>4.1101395762132604</v>
      </c>
      <c r="BD11">
        <v>4.5369343601874599</v>
      </c>
      <c r="BE11">
        <v>5.4593526646570396</v>
      </c>
      <c r="BF11">
        <v>8.0752759928133404</v>
      </c>
      <c r="BG11">
        <v>9.2331855247242896</v>
      </c>
      <c r="BH11">
        <v>14.7581750873396</v>
      </c>
      <c r="BI11">
        <v>16.5627069251411</v>
      </c>
      <c r="BJ11">
        <v>28.094991666666701</v>
      </c>
      <c r="BK11">
        <v>48.147891666666702</v>
      </c>
    </row>
    <row r="12" spans="2:63" x14ac:dyDescent="0.35">
      <c r="B12" t="s">
        <v>226</v>
      </c>
      <c r="C12" s="54" t="s">
        <v>227</v>
      </c>
      <c r="D12" t="s">
        <v>211</v>
      </c>
      <c r="E12" t="s">
        <v>211</v>
      </c>
      <c r="F12" t="s">
        <v>211</v>
      </c>
      <c r="G12" t="s">
        <v>211</v>
      </c>
      <c r="H12" t="s">
        <v>211</v>
      </c>
      <c r="I12" t="s">
        <v>211</v>
      </c>
      <c r="J12" t="s">
        <v>211</v>
      </c>
      <c r="K12" t="s">
        <v>211</v>
      </c>
      <c r="L12" t="s">
        <v>211</v>
      </c>
      <c r="M12" t="s">
        <v>211</v>
      </c>
      <c r="N12" t="s">
        <v>211</v>
      </c>
      <c r="O12" t="s">
        <v>211</v>
      </c>
      <c r="P12" t="s">
        <v>211</v>
      </c>
      <c r="Q12" t="s">
        <v>211</v>
      </c>
      <c r="R12" t="s">
        <v>211</v>
      </c>
      <c r="S12" t="s">
        <v>211</v>
      </c>
      <c r="T12" t="s">
        <v>211</v>
      </c>
      <c r="U12" t="s">
        <v>211</v>
      </c>
      <c r="V12" t="s">
        <v>211</v>
      </c>
      <c r="W12" t="s">
        <v>211</v>
      </c>
      <c r="X12" t="s">
        <v>211</v>
      </c>
      <c r="Y12" t="s">
        <v>211</v>
      </c>
      <c r="Z12" t="s">
        <v>211</v>
      </c>
      <c r="AA12" t="s">
        <v>211</v>
      </c>
      <c r="AB12" t="s">
        <v>211</v>
      </c>
      <c r="AC12" t="s">
        <v>211</v>
      </c>
      <c r="AD12" t="s">
        <v>211</v>
      </c>
      <c r="AE12" t="s">
        <v>211</v>
      </c>
      <c r="AF12" t="s">
        <v>211</v>
      </c>
      <c r="AG12" t="s">
        <v>211</v>
      </c>
      <c r="AH12" t="s">
        <v>211</v>
      </c>
      <c r="AI12" t="s">
        <v>211</v>
      </c>
      <c r="AJ12" t="s">
        <v>211</v>
      </c>
      <c r="AK12">
        <v>9.1050000000000004</v>
      </c>
      <c r="AL12">
        <v>288.65083333333303</v>
      </c>
      <c r="AM12">
        <v>405.90833333333302</v>
      </c>
      <c r="AN12">
        <v>414.04149999999998</v>
      </c>
      <c r="AO12">
        <v>490.84678574999998</v>
      </c>
      <c r="AP12">
        <v>504.91500000000002</v>
      </c>
      <c r="AQ12">
        <v>535.06183333333297</v>
      </c>
      <c r="AR12">
        <v>539.52583333333303</v>
      </c>
      <c r="AS12">
        <v>555.078258333333</v>
      </c>
      <c r="AT12">
        <v>573.35333333333301</v>
      </c>
      <c r="AU12">
        <v>578.76295454545505</v>
      </c>
      <c r="AV12">
        <v>533.45083333333298</v>
      </c>
      <c r="AW12">
        <v>457.68694062915898</v>
      </c>
      <c r="AX12">
        <v>416.04036972454202</v>
      </c>
      <c r="AY12">
        <v>342.079116208671</v>
      </c>
      <c r="AZ12">
        <v>305.96940026193602</v>
      </c>
      <c r="BA12">
        <v>363.28328560606099</v>
      </c>
      <c r="BB12">
        <v>373.66046673881698</v>
      </c>
      <c r="BC12">
        <v>372.50088244871102</v>
      </c>
      <c r="BD12">
        <v>401.76397562691602</v>
      </c>
      <c r="BE12">
        <v>409.625749270293</v>
      </c>
      <c r="BF12">
        <v>415.91978920493801</v>
      </c>
      <c r="BG12">
        <v>477.91830657609898</v>
      </c>
      <c r="BH12">
        <v>480.48815077796598</v>
      </c>
      <c r="BI12">
        <v>482.71639384912902</v>
      </c>
      <c r="BJ12">
        <v>482.98794659023503</v>
      </c>
      <c r="BK12">
        <v>480.445128767119</v>
      </c>
    </row>
    <row r="13" spans="2:63" x14ac:dyDescent="0.35">
      <c r="B13" t="s">
        <v>228</v>
      </c>
      <c r="C13" s="54" t="s">
        <v>229</v>
      </c>
      <c r="D13" t="s">
        <v>211</v>
      </c>
      <c r="E13" t="s">
        <v>211</v>
      </c>
      <c r="F13" t="s">
        <v>211</v>
      </c>
      <c r="G13" t="s">
        <v>211</v>
      </c>
      <c r="H13" t="s">
        <v>211</v>
      </c>
      <c r="I13" t="s">
        <v>211</v>
      </c>
      <c r="J13" t="s">
        <v>211</v>
      </c>
      <c r="K13" t="s">
        <v>211</v>
      </c>
      <c r="L13" t="s">
        <v>211</v>
      </c>
      <c r="M13" t="s">
        <v>211</v>
      </c>
      <c r="N13" t="s">
        <v>211</v>
      </c>
      <c r="O13" t="s">
        <v>211</v>
      </c>
      <c r="P13" t="s">
        <v>211</v>
      </c>
      <c r="Q13" t="s">
        <v>211</v>
      </c>
      <c r="R13" t="s">
        <v>211</v>
      </c>
      <c r="S13" t="s">
        <v>211</v>
      </c>
      <c r="T13" t="s">
        <v>211</v>
      </c>
      <c r="U13" t="s">
        <v>211</v>
      </c>
      <c r="V13" t="s">
        <v>211</v>
      </c>
      <c r="W13" t="s">
        <v>211</v>
      </c>
      <c r="X13" t="s">
        <v>211</v>
      </c>
      <c r="Y13" t="s">
        <v>211</v>
      </c>
      <c r="Z13" t="s">
        <v>211</v>
      </c>
      <c r="AA13" t="s">
        <v>211</v>
      </c>
      <c r="AB13" t="s">
        <v>211</v>
      </c>
      <c r="AC13" t="s">
        <v>211</v>
      </c>
      <c r="AD13">
        <v>1.79</v>
      </c>
      <c r="AE13">
        <v>1.79</v>
      </c>
      <c r="AF13">
        <v>1.79</v>
      </c>
      <c r="AG13">
        <v>1.79</v>
      </c>
      <c r="AH13">
        <v>1.79</v>
      </c>
      <c r="AI13">
        <v>1.79</v>
      </c>
      <c r="AJ13">
        <v>1.79</v>
      </c>
      <c r="AK13">
        <v>1.79</v>
      </c>
      <c r="AL13">
        <v>1.79</v>
      </c>
      <c r="AM13">
        <v>1.79</v>
      </c>
      <c r="AN13">
        <v>1.79</v>
      </c>
      <c r="AO13">
        <v>1.79</v>
      </c>
      <c r="AP13">
        <v>1.79</v>
      </c>
      <c r="AQ13">
        <v>1.79</v>
      </c>
      <c r="AR13">
        <v>1.79</v>
      </c>
      <c r="AS13">
        <v>1.79</v>
      </c>
      <c r="AT13">
        <v>1.79</v>
      </c>
      <c r="AU13">
        <v>1.79</v>
      </c>
      <c r="AV13">
        <v>1.79</v>
      </c>
      <c r="AW13">
        <v>1.79</v>
      </c>
      <c r="AX13">
        <v>1.79</v>
      </c>
      <c r="AY13">
        <v>1.79</v>
      </c>
      <c r="AZ13">
        <v>1.79</v>
      </c>
      <c r="BA13">
        <v>1.79</v>
      </c>
      <c r="BB13">
        <v>1.79</v>
      </c>
      <c r="BC13">
        <v>1.79</v>
      </c>
      <c r="BD13">
        <v>1.79</v>
      </c>
      <c r="BE13">
        <v>1.79</v>
      </c>
      <c r="BF13">
        <v>1.79</v>
      </c>
      <c r="BG13">
        <v>1.79</v>
      </c>
      <c r="BH13">
        <v>1.79</v>
      </c>
      <c r="BI13">
        <v>1.79</v>
      </c>
      <c r="BJ13">
        <v>1.79</v>
      </c>
      <c r="BK13">
        <v>1.79</v>
      </c>
    </row>
    <row r="14" spans="2:63" x14ac:dyDescent="0.35">
      <c r="B14" t="s">
        <v>230</v>
      </c>
      <c r="C14" s="54" t="s">
        <v>231</v>
      </c>
      <c r="D14">
        <v>0.89285699989285705</v>
      </c>
      <c r="E14">
        <v>0.89285699989285705</v>
      </c>
      <c r="F14">
        <v>0.89285699989285705</v>
      </c>
      <c r="G14">
        <v>0.89285699989285705</v>
      </c>
      <c r="H14">
        <v>0.89285699989285705</v>
      </c>
      <c r="I14">
        <v>0.89285699989285705</v>
      </c>
      <c r="J14">
        <v>0.89285699989285705</v>
      </c>
      <c r="K14">
        <v>0.89285699989285705</v>
      </c>
      <c r="L14">
        <v>0.89285699989285705</v>
      </c>
      <c r="M14">
        <v>0.89285699989285705</v>
      </c>
      <c r="N14">
        <v>0.89285699989285705</v>
      </c>
      <c r="O14">
        <v>0.88267025929554799</v>
      </c>
      <c r="P14">
        <v>0.838697807262207</v>
      </c>
      <c r="Q14">
        <v>0.70411390796665796</v>
      </c>
      <c r="R14">
        <v>0.69666586863809599</v>
      </c>
      <c r="S14">
        <v>0.76387124900000003</v>
      </c>
      <c r="T14">
        <v>0.81828408233333305</v>
      </c>
      <c r="U14">
        <v>0.90182499900000002</v>
      </c>
      <c r="V14">
        <v>0.87365924900000003</v>
      </c>
      <c r="W14">
        <v>0.89464091566666704</v>
      </c>
      <c r="X14">
        <v>0.87824433233333299</v>
      </c>
      <c r="Y14">
        <v>0.87021458233333304</v>
      </c>
      <c r="Z14">
        <v>0.98586283233333305</v>
      </c>
      <c r="AA14">
        <v>1.1100149991666699</v>
      </c>
      <c r="AB14">
        <v>1.1395191659166699</v>
      </c>
      <c r="AC14">
        <v>1.4318949995000001</v>
      </c>
      <c r="AD14">
        <v>1.4959741664166699</v>
      </c>
      <c r="AE14">
        <v>1.42818</v>
      </c>
      <c r="AF14">
        <v>1.2799083333333301</v>
      </c>
      <c r="AG14">
        <v>1.2645966666666699</v>
      </c>
      <c r="AH14">
        <v>1.2810566666666701</v>
      </c>
      <c r="AI14">
        <v>1.2837558333333301</v>
      </c>
      <c r="AJ14">
        <v>1.36164833333333</v>
      </c>
      <c r="AK14">
        <v>1.4705600000000001</v>
      </c>
      <c r="AL14">
        <v>1.3677508333333299</v>
      </c>
      <c r="AM14">
        <v>1.3490325000000001</v>
      </c>
      <c r="AN14">
        <v>1.27786333333333</v>
      </c>
      <c r="AO14">
        <v>1.34738</v>
      </c>
      <c r="AP14">
        <v>1.5918283333333301</v>
      </c>
      <c r="AQ14">
        <v>1.5499499999999999</v>
      </c>
      <c r="AR14">
        <v>1.7248266666666701</v>
      </c>
      <c r="AS14">
        <v>1.9334425</v>
      </c>
      <c r="AT14">
        <v>1.8405625000000001</v>
      </c>
      <c r="AU14">
        <v>1.54191416666667</v>
      </c>
      <c r="AV14">
        <v>1.3597524999999999</v>
      </c>
      <c r="AW14">
        <v>1.3094733333333299</v>
      </c>
      <c r="AX14">
        <v>1.3279734405000001</v>
      </c>
      <c r="AY14">
        <v>1.1950725</v>
      </c>
      <c r="AZ14">
        <v>1.19217833333333</v>
      </c>
      <c r="BA14">
        <v>1.28218881008452</v>
      </c>
      <c r="BB14">
        <v>1.0901594863867701</v>
      </c>
      <c r="BC14">
        <v>0.96946320149673504</v>
      </c>
      <c r="BD14">
        <v>0.96580103065870804</v>
      </c>
      <c r="BE14">
        <v>1.0358430965205401</v>
      </c>
      <c r="BF14">
        <v>1.1093632928169199</v>
      </c>
      <c r="BG14">
        <v>1.33109026245502</v>
      </c>
      <c r="BH14">
        <v>1.3452139760194699</v>
      </c>
      <c r="BI14">
        <v>1.3047580767159199</v>
      </c>
      <c r="BJ14">
        <v>1.33841214646451</v>
      </c>
      <c r="BK14">
        <v>1.4385065442138201</v>
      </c>
    </row>
    <row r="15" spans="2:63" x14ac:dyDescent="0.35">
      <c r="B15" t="s">
        <v>232</v>
      </c>
      <c r="C15" s="54" t="s">
        <v>233</v>
      </c>
      <c r="D15">
        <v>26.000000024999999</v>
      </c>
      <c r="E15">
        <v>26.000000024999999</v>
      </c>
      <c r="F15">
        <v>26.000000024999999</v>
      </c>
      <c r="G15">
        <v>26.000000024999999</v>
      </c>
      <c r="H15">
        <v>26.000000024999999</v>
      </c>
      <c r="I15">
        <v>26.000000024999999</v>
      </c>
      <c r="J15">
        <v>26.000000024999999</v>
      </c>
      <c r="K15">
        <v>26.000000024999999</v>
      </c>
      <c r="L15">
        <v>26.000000024999999</v>
      </c>
      <c r="M15">
        <v>26.000000024999999</v>
      </c>
      <c r="N15">
        <v>26.000000024999999</v>
      </c>
      <c r="O15">
        <v>24.985583896139701</v>
      </c>
      <c r="P15">
        <v>23.1153333323333</v>
      </c>
      <c r="Q15">
        <v>19.579999999083299</v>
      </c>
      <c r="R15">
        <v>18.692499998999999</v>
      </c>
      <c r="S15">
        <v>17.416749999166701</v>
      </c>
      <c r="T15">
        <v>17.9396666658333</v>
      </c>
      <c r="U15">
        <v>16.526916666000002</v>
      </c>
      <c r="V15">
        <v>14.521666665750001</v>
      </c>
      <c r="W15">
        <v>13.367499999416699</v>
      </c>
      <c r="X15">
        <v>12.937999999083299</v>
      </c>
      <c r="Y15">
        <v>15.926833332333301</v>
      </c>
      <c r="Z15">
        <v>17.059249999166699</v>
      </c>
      <c r="AA15">
        <v>17.9633333325</v>
      </c>
      <c r="AB15">
        <v>20.009083332666702</v>
      </c>
      <c r="AC15">
        <v>20.689499999833298</v>
      </c>
      <c r="AD15">
        <v>15.2671333333333</v>
      </c>
      <c r="AE15">
        <v>12.6425</v>
      </c>
      <c r="AF15">
        <v>12.347666666666701</v>
      </c>
      <c r="AG15">
        <v>13.2306666666667</v>
      </c>
      <c r="AH15">
        <v>11.3698333333333</v>
      </c>
      <c r="AI15">
        <v>11.6759166666667</v>
      </c>
      <c r="AJ15">
        <v>10.989333333333301</v>
      </c>
      <c r="AK15">
        <v>11.632182500000001</v>
      </c>
      <c r="AL15">
        <v>11.421824916666701</v>
      </c>
      <c r="AM15">
        <v>10.0814958333333</v>
      </c>
      <c r="AN15">
        <v>10.5865575</v>
      </c>
      <c r="AO15">
        <v>12.204244166666699</v>
      </c>
      <c r="AP15">
        <v>12.379065000000001</v>
      </c>
      <c r="AQ15" t="s">
        <v>211</v>
      </c>
      <c r="AR15" t="s">
        <v>211</v>
      </c>
      <c r="AS15" t="s">
        <v>211</v>
      </c>
      <c r="AT15" t="s">
        <v>211</v>
      </c>
      <c r="AU15" t="s">
        <v>211</v>
      </c>
      <c r="AV15" t="s">
        <v>211</v>
      </c>
      <c r="AW15" t="s">
        <v>211</v>
      </c>
      <c r="AX15" t="s">
        <v>211</v>
      </c>
      <c r="AY15" t="s">
        <v>211</v>
      </c>
      <c r="AZ15" t="s">
        <v>211</v>
      </c>
      <c r="BA15" t="s">
        <v>211</v>
      </c>
      <c r="BB15" t="s">
        <v>211</v>
      </c>
      <c r="BC15" t="s">
        <v>211</v>
      </c>
      <c r="BD15" t="s">
        <v>211</v>
      </c>
      <c r="BE15" t="s">
        <v>211</v>
      </c>
      <c r="BF15" t="s">
        <v>211</v>
      </c>
      <c r="BG15" t="s">
        <v>211</v>
      </c>
      <c r="BH15" t="s">
        <v>211</v>
      </c>
      <c r="BI15" t="s">
        <v>211</v>
      </c>
      <c r="BJ15" t="s">
        <v>211</v>
      </c>
      <c r="BK15" t="s">
        <v>211</v>
      </c>
    </row>
    <row r="16" spans="2:63" x14ac:dyDescent="0.35">
      <c r="B16" t="s">
        <v>234</v>
      </c>
      <c r="C16" s="54" t="s">
        <v>235</v>
      </c>
      <c r="D16" t="s">
        <v>211</v>
      </c>
      <c r="E16" t="s">
        <v>211</v>
      </c>
      <c r="F16" t="s">
        <v>211</v>
      </c>
      <c r="G16" t="s">
        <v>211</v>
      </c>
      <c r="H16" t="s">
        <v>211</v>
      </c>
      <c r="I16" t="s">
        <v>211</v>
      </c>
      <c r="J16" t="s">
        <v>211</v>
      </c>
      <c r="K16" t="s">
        <v>211</v>
      </c>
      <c r="L16" t="s">
        <v>211</v>
      </c>
      <c r="M16" t="s">
        <v>211</v>
      </c>
      <c r="N16" t="s">
        <v>211</v>
      </c>
      <c r="O16" t="s">
        <v>211</v>
      </c>
      <c r="P16" t="s">
        <v>211</v>
      </c>
      <c r="Q16" t="s">
        <v>211</v>
      </c>
      <c r="R16" t="s">
        <v>211</v>
      </c>
      <c r="S16" t="s">
        <v>211</v>
      </c>
      <c r="T16" t="s">
        <v>211</v>
      </c>
      <c r="U16" t="s">
        <v>211</v>
      </c>
      <c r="V16" t="s">
        <v>211</v>
      </c>
      <c r="W16" t="s">
        <v>211</v>
      </c>
      <c r="X16" t="s">
        <v>211</v>
      </c>
      <c r="Y16" t="s">
        <v>211</v>
      </c>
      <c r="Z16" t="s">
        <v>211</v>
      </c>
      <c r="AA16" t="s">
        <v>211</v>
      </c>
      <c r="AB16" t="s">
        <v>211</v>
      </c>
      <c r="AC16" t="s">
        <v>211</v>
      </c>
      <c r="AD16" t="s">
        <v>211</v>
      </c>
      <c r="AE16" t="s">
        <v>211</v>
      </c>
      <c r="AF16" t="s">
        <v>211</v>
      </c>
      <c r="AG16" t="s">
        <v>211</v>
      </c>
      <c r="AH16" t="s">
        <v>211</v>
      </c>
      <c r="AI16" t="s">
        <v>211</v>
      </c>
      <c r="AJ16">
        <v>1.0840000000000001E-2</v>
      </c>
      <c r="AK16">
        <v>1.9994999999999999E-2</v>
      </c>
      <c r="AL16">
        <v>0.31404500000000002</v>
      </c>
      <c r="AM16">
        <v>0.88270850000000001</v>
      </c>
      <c r="AN16">
        <v>0.86025283333333302</v>
      </c>
      <c r="AO16">
        <v>0.79707499999999998</v>
      </c>
      <c r="AP16">
        <v>0.77379968666666699</v>
      </c>
      <c r="AQ16">
        <v>0.82403333333333295</v>
      </c>
      <c r="AR16">
        <v>0.89483075000000001</v>
      </c>
      <c r="AS16">
        <v>0.93131666666666701</v>
      </c>
      <c r="AT16">
        <v>0.97216416666666705</v>
      </c>
      <c r="AU16">
        <v>0.98214599999999996</v>
      </c>
      <c r="AV16">
        <v>0.98269550000000006</v>
      </c>
      <c r="AW16">
        <v>0.94542099999999996</v>
      </c>
      <c r="AX16">
        <v>0.89344500000000004</v>
      </c>
      <c r="AY16">
        <v>0.85812380824372803</v>
      </c>
      <c r="AZ16">
        <v>0.82161957885304604</v>
      </c>
      <c r="BA16">
        <v>0.80378333333333296</v>
      </c>
      <c r="BB16">
        <v>0.80264999999999997</v>
      </c>
      <c r="BC16">
        <v>0.78968638888888898</v>
      </c>
      <c r="BD16">
        <v>0.78564534946236597</v>
      </c>
      <c r="BE16">
        <v>0.784541075268817</v>
      </c>
      <c r="BF16">
        <v>0.78434749999999998</v>
      </c>
      <c r="BG16">
        <v>1.0245638185505901</v>
      </c>
      <c r="BH16">
        <v>1.59572157270424</v>
      </c>
      <c r="BI16">
        <v>1.72115480222734</v>
      </c>
      <c r="BJ16">
        <v>1.7000166666666701</v>
      </c>
      <c r="BK16">
        <v>1.7</v>
      </c>
    </row>
    <row r="17" spans="2:63" x14ac:dyDescent="0.35">
      <c r="B17" t="s">
        <v>236</v>
      </c>
      <c r="C17" s="54" t="s">
        <v>237</v>
      </c>
      <c r="D17">
        <v>1.02041</v>
      </c>
      <c r="E17">
        <v>1.02041</v>
      </c>
      <c r="F17">
        <v>1.02041</v>
      </c>
      <c r="G17">
        <v>1.02041</v>
      </c>
      <c r="H17">
        <v>1.02041</v>
      </c>
      <c r="I17">
        <v>1.02041</v>
      </c>
      <c r="J17">
        <v>1</v>
      </c>
      <c r="K17">
        <v>1</v>
      </c>
      <c r="L17">
        <v>1</v>
      </c>
      <c r="M17">
        <v>1</v>
      </c>
      <c r="N17">
        <v>1</v>
      </c>
      <c r="O17">
        <v>1</v>
      </c>
      <c r="P17">
        <v>1</v>
      </c>
      <c r="Q17">
        <v>1</v>
      </c>
      <c r="R17">
        <v>1</v>
      </c>
      <c r="S17">
        <v>1</v>
      </c>
      <c r="T17">
        <v>1</v>
      </c>
      <c r="U17">
        <v>1</v>
      </c>
      <c r="V17">
        <v>1</v>
      </c>
      <c r="W17">
        <v>1</v>
      </c>
      <c r="X17">
        <v>1</v>
      </c>
      <c r="Y17">
        <v>1</v>
      </c>
      <c r="Z17">
        <v>1</v>
      </c>
      <c r="AA17">
        <v>1</v>
      </c>
      <c r="AB17">
        <v>1</v>
      </c>
      <c r="AC17">
        <v>1</v>
      </c>
      <c r="AD17">
        <v>1</v>
      </c>
      <c r="AE17">
        <v>1</v>
      </c>
      <c r="AF17">
        <v>1</v>
      </c>
      <c r="AG17">
        <v>1</v>
      </c>
      <c r="AH17">
        <v>1</v>
      </c>
      <c r="AI17">
        <v>1</v>
      </c>
      <c r="AJ17">
        <v>1</v>
      </c>
      <c r="AK17">
        <v>1</v>
      </c>
      <c r="AL17">
        <v>1</v>
      </c>
      <c r="AM17">
        <v>1</v>
      </c>
      <c r="AN17">
        <v>1</v>
      </c>
      <c r="AO17">
        <v>1</v>
      </c>
      <c r="AP17">
        <v>1</v>
      </c>
      <c r="AQ17">
        <v>1</v>
      </c>
      <c r="AR17">
        <v>1</v>
      </c>
      <c r="AS17">
        <v>1</v>
      </c>
      <c r="AT17">
        <v>1</v>
      </c>
      <c r="AU17">
        <v>1</v>
      </c>
      <c r="AV17">
        <v>1</v>
      </c>
      <c r="AW17">
        <v>1</v>
      </c>
      <c r="AX17">
        <v>1</v>
      </c>
      <c r="AY17">
        <v>1</v>
      </c>
      <c r="AZ17">
        <v>1</v>
      </c>
      <c r="BA17">
        <v>1</v>
      </c>
      <c r="BB17">
        <v>1</v>
      </c>
      <c r="BC17">
        <v>1</v>
      </c>
      <c r="BD17">
        <v>1</v>
      </c>
      <c r="BE17">
        <v>1</v>
      </c>
      <c r="BF17">
        <v>1</v>
      </c>
      <c r="BG17">
        <v>1</v>
      </c>
      <c r="BH17">
        <v>1</v>
      </c>
      <c r="BI17">
        <v>1</v>
      </c>
      <c r="BJ17">
        <v>1</v>
      </c>
      <c r="BK17">
        <v>1</v>
      </c>
    </row>
    <row r="18" spans="2:63" x14ac:dyDescent="0.35">
      <c r="B18" t="s">
        <v>238</v>
      </c>
      <c r="C18" s="54" t="s">
        <v>239</v>
      </c>
      <c r="D18" t="s">
        <v>211</v>
      </c>
      <c r="E18" t="s">
        <v>211</v>
      </c>
      <c r="F18" t="s">
        <v>211</v>
      </c>
      <c r="G18" t="s">
        <v>211</v>
      </c>
      <c r="H18" t="s">
        <v>211</v>
      </c>
      <c r="I18" t="s">
        <v>211</v>
      </c>
      <c r="J18">
        <v>0.47618999947619001</v>
      </c>
      <c r="K18">
        <v>0.47618999947619001</v>
      </c>
      <c r="L18">
        <v>0.47618999947619001</v>
      </c>
      <c r="M18">
        <v>0.47618999947619001</v>
      </c>
      <c r="N18">
        <v>0.47618999947619001</v>
      </c>
      <c r="O18">
        <v>0.47479628758907599</v>
      </c>
      <c r="P18">
        <v>0.43859778342153799</v>
      </c>
      <c r="Q18">
        <v>0.399630307154623</v>
      </c>
      <c r="R18">
        <v>0.39473999900000001</v>
      </c>
      <c r="S18">
        <v>0.39549999899999999</v>
      </c>
      <c r="T18">
        <v>0.39559916566666697</v>
      </c>
      <c r="U18">
        <v>0.39564999899999997</v>
      </c>
      <c r="V18">
        <v>0.38745333233333301</v>
      </c>
      <c r="W18">
        <v>0.38161749924999999</v>
      </c>
      <c r="X18">
        <v>0.37700023471010002</v>
      </c>
      <c r="Y18">
        <v>0.37599999899999997</v>
      </c>
      <c r="Z18">
        <v>0.37599999899999997</v>
      </c>
      <c r="AA18">
        <v>0.37599999899999997</v>
      </c>
      <c r="AB18">
        <v>0.37599999958333302</v>
      </c>
      <c r="AC18">
        <v>0.376</v>
      </c>
      <c r="AD18">
        <v>0.376</v>
      </c>
      <c r="AE18">
        <v>0.376</v>
      </c>
      <c r="AF18">
        <v>0.376</v>
      </c>
      <c r="AG18">
        <v>0.376</v>
      </c>
      <c r="AH18">
        <v>0.376</v>
      </c>
      <c r="AI18">
        <v>0.376</v>
      </c>
      <c r="AJ18">
        <v>0.376</v>
      </c>
      <c r="AK18">
        <v>0.37599998916666699</v>
      </c>
      <c r="AL18">
        <v>0.37599996499999999</v>
      </c>
      <c r="AM18">
        <v>0.37599997083333297</v>
      </c>
      <c r="AN18">
        <v>0.37599996749999998</v>
      </c>
      <c r="AO18">
        <v>0.37599996499999999</v>
      </c>
      <c r="AP18">
        <v>0.37599996250000001</v>
      </c>
      <c r="AQ18">
        <v>0.375999979166667</v>
      </c>
      <c r="AR18">
        <v>0.376</v>
      </c>
      <c r="AS18">
        <v>0.376</v>
      </c>
      <c r="AT18">
        <v>0.376</v>
      </c>
      <c r="AU18">
        <v>0.376</v>
      </c>
      <c r="AV18">
        <v>0.376</v>
      </c>
      <c r="AW18">
        <v>0.376</v>
      </c>
      <c r="AX18">
        <v>0.376</v>
      </c>
      <c r="AY18">
        <v>0.376</v>
      </c>
      <c r="AZ18">
        <v>0.376</v>
      </c>
      <c r="BA18">
        <v>0.376</v>
      </c>
      <c r="BB18">
        <v>0.376</v>
      </c>
      <c r="BC18">
        <v>0.376</v>
      </c>
      <c r="BD18">
        <v>0.376</v>
      </c>
      <c r="BE18">
        <v>0.376</v>
      </c>
      <c r="BF18">
        <v>0.376</v>
      </c>
      <c r="BG18">
        <v>0.376</v>
      </c>
      <c r="BH18">
        <v>0.376</v>
      </c>
      <c r="BI18">
        <v>0.376</v>
      </c>
      <c r="BJ18">
        <v>0.376</v>
      </c>
      <c r="BK18">
        <v>0.376</v>
      </c>
    </row>
    <row r="19" spans="2:63" x14ac:dyDescent="0.35">
      <c r="B19" t="s">
        <v>240</v>
      </c>
      <c r="C19" s="54" t="s">
        <v>241</v>
      </c>
      <c r="D19" t="s">
        <v>211</v>
      </c>
      <c r="E19" t="s">
        <v>211</v>
      </c>
      <c r="F19" t="s">
        <v>211</v>
      </c>
      <c r="G19" t="s">
        <v>211</v>
      </c>
      <c r="H19" t="s">
        <v>211</v>
      </c>
      <c r="I19" t="s">
        <v>211</v>
      </c>
      <c r="J19" t="s">
        <v>211</v>
      </c>
      <c r="K19" t="s">
        <v>211</v>
      </c>
      <c r="L19" t="s">
        <v>211</v>
      </c>
      <c r="M19" t="s">
        <v>211</v>
      </c>
      <c r="N19" t="s">
        <v>211</v>
      </c>
      <c r="O19">
        <v>7.8688425850291202</v>
      </c>
      <c r="P19">
        <v>7.7001841681494998</v>
      </c>
      <c r="Q19">
        <v>7.8498159993174204</v>
      </c>
      <c r="R19">
        <v>8.2260022412153795</v>
      </c>
      <c r="S19">
        <v>12.186180036989001</v>
      </c>
      <c r="T19">
        <v>15.3991686037548</v>
      </c>
      <c r="U19">
        <v>15.375099999416699</v>
      </c>
      <c r="V19">
        <v>15.016116665749999</v>
      </c>
      <c r="W19">
        <v>15.5519249993333</v>
      </c>
      <c r="X19">
        <v>15.454058332500001</v>
      </c>
      <c r="Y19">
        <v>17.986691665833298</v>
      </c>
      <c r="Z19">
        <v>22.1178833323333</v>
      </c>
      <c r="AA19">
        <v>24.6154249995</v>
      </c>
      <c r="AB19">
        <v>25.353933385083302</v>
      </c>
      <c r="AC19">
        <v>27.9945916666667</v>
      </c>
      <c r="AD19">
        <v>30.4069</v>
      </c>
      <c r="AE19">
        <v>30.949833333333299</v>
      </c>
      <c r="AF19">
        <v>31.7332485981559</v>
      </c>
      <c r="AG19">
        <v>32.270000000000003</v>
      </c>
      <c r="AH19">
        <v>34.568808333333301</v>
      </c>
      <c r="AI19">
        <v>36.5961833333333</v>
      </c>
      <c r="AJ19">
        <v>38.950758333333297</v>
      </c>
      <c r="AK19">
        <v>39.567257499999997</v>
      </c>
      <c r="AL19">
        <v>40.211739166666703</v>
      </c>
      <c r="AM19">
        <v>40.278318333333303</v>
      </c>
      <c r="AN19">
        <v>41.794168333333303</v>
      </c>
      <c r="AO19">
        <v>43.8921158333333</v>
      </c>
      <c r="AP19">
        <v>46.905651666666699</v>
      </c>
      <c r="AQ19">
        <v>49.0854</v>
      </c>
      <c r="AR19">
        <v>52.141666666666701</v>
      </c>
      <c r="AS19">
        <v>55.8066666666667</v>
      </c>
      <c r="AT19">
        <v>57.887999999999998</v>
      </c>
      <c r="AU19">
        <v>58.150039999999997</v>
      </c>
      <c r="AV19">
        <v>59.512658333333299</v>
      </c>
      <c r="AW19">
        <v>64.327475000000007</v>
      </c>
      <c r="AX19">
        <v>68.933233333333305</v>
      </c>
      <c r="AY19">
        <v>68.874875000000003</v>
      </c>
      <c r="AZ19">
        <v>68.598275000000001</v>
      </c>
      <c r="BA19">
        <v>69.039066666666699</v>
      </c>
      <c r="BB19">
        <v>69.649291666666699</v>
      </c>
      <c r="BC19">
        <v>74.1524</v>
      </c>
      <c r="BD19">
        <v>81.8626583333333</v>
      </c>
      <c r="BE19">
        <v>78.103234999999998</v>
      </c>
      <c r="BF19">
        <v>77.641408333333302</v>
      </c>
      <c r="BG19">
        <v>77.946908333333297</v>
      </c>
      <c r="BH19">
        <v>78.468091666666695</v>
      </c>
      <c r="BI19">
        <v>80.437541666666704</v>
      </c>
      <c r="BJ19">
        <v>83.466201916666705</v>
      </c>
      <c r="BK19">
        <v>84.453522500000005</v>
      </c>
    </row>
    <row r="20" spans="2:63" x14ac:dyDescent="0.35">
      <c r="B20" t="s">
        <v>242</v>
      </c>
      <c r="C20" s="54" t="s">
        <v>243</v>
      </c>
      <c r="D20">
        <v>1.7142900007142901</v>
      </c>
      <c r="E20">
        <v>1.7142900007142901</v>
      </c>
      <c r="F20">
        <v>1.7142900007142901</v>
      </c>
      <c r="G20">
        <v>1.7142900007142901</v>
      </c>
      <c r="H20">
        <v>1.7142900007142901</v>
      </c>
      <c r="I20">
        <v>1.7142900007142901</v>
      </c>
      <c r="J20">
        <v>1.7142900007142901</v>
      </c>
      <c r="K20">
        <v>1.7380991672619099</v>
      </c>
      <c r="L20">
        <v>2.0000000010000001</v>
      </c>
      <c r="M20">
        <v>2.0000000010000001</v>
      </c>
      <c r="N20">
        <v>2.0000000010000001</v>
      </c>
      <c r="O20">
        <v>1.9748761519687701</v>
      </c>
      <c r="P20">
        <v>1.92128071035726</v>
      </c>
      <c r="Q20">
        <v>1.95922053743668</v>
      </c>
      <c r="R20">
        <v>2.0532309107887801</v>
      </c>
      <c r="S20">
        <v>2.0188665976000002</v>
      </c>
      <c r="T20">
        <v>2</v>
      </c>
      <c r="U20">
        <v>2</v>
      </c>
      <c r="V20">
        <v>2</v>
      </c>
      <c r="W20">
        <v>2</v>
      </c>
      <c r="X20">
        <v>2</v>
      </c>
      <c r="Y20">
        <v>2</v>
      </c>
      <c r="Z20">
        <v>2</v>
      </c>
      <c r="AA20">
        <v>2</v>
      </c>
      <c r="AB20">
        <v>2</v>
      </c>
      <c r="AC20">
        <v>2</v>
      </c>
      <c r="AD20">
        <v>2</v>
      </c>
      <c r="AE20">
        <v>2</v>
      </c>
      <c r="AF20">
        <v>2</v>
      </c>
      <c r="AG20">
        <v>2</v>
      </c>
      <c r="AH20">
        <v>2</v>
      </c>
      <c r="AI20">
        <v>2</v>
      </c>
      <c r="AJ20">
        <v>2</v>
      </c>
      <c r="AK20">
        <v>2</v>
      </c>
      <c r="AL20">
        <v>2</v>
      </c>
      <c r="AM20">
        <v>2</v>
      </c>
      <c r="AN20">
        <v>2</v>
      </c>
      <c r="AO20">
        <v>2</v>
      </c>
      <c r="AP20">
        <v>2</v>
      </c>
      <c r="AQ20">
        <v>2</v>
      </c>
      <c r="AR20">
        <v>2</v>
      </c>
      <c r="AS20">
        <v>2</v>
      </c>
      <c r="AT20">
        <v>2</v>
      </c>
      <c r="AU20">
        <v>2</v>
      </c>
      <c r="AV20">
        <v>2</v>
      </c>
      <c r="AW20">
        <v>2</v>
      </c>
      <c r="AX20">
        <v>2</v>
      </c>
      <c r="AY20">
        <v>2</v>
      </c>
      <c r="AZ20">
        <v>2</v>
      </c>
      <c r="BA20">
        <v>2</v>
      </c>
      <c r="BB20">
        <v>2</v>
      </c>
      <c r="BC20">
        <v>2</v>
      </c>
      <c r="BD20">
        <v>2</v>
      </c>
      <c r="BE20">
        <v>2</v>
      </c>
      <c r="BF20">
        <v>2</v>
      </c>
      <c r="BG20">
        <v>2</v>
      </c>
      <c r="BH20">
        <v>2</v>
      </c>
      <c r="BI20">
        <v>2</v>
      </c>
      <c r="BJ20">
        <v>2</v>
      </c>
      <c r="BK20">
        <v>2</v>
      </c>
    </row>
    <row r="21" spans="2:63" x14ac:dyDescent="0.35">
      <c r="B21" t="s">
        <v>244</v>
      </c>
      <c r="C21" s="54" t="s">
        <v>245</v>
      </c>
      <c r="D21" t="s">
        <v>211</v>
      </c>
      <c r="E21" t="s">
        <v>211</v>
      </c>
      <c r="F21" t="s">
        <v>211</v>
      </c>
      <c r="G21" t="s">
        <v>211</v>
      </c>
      <c r="H21" t="s">
        <v>211</v>
      </c>
      <c r="I21" t="s">
        <v>211</v>
      </c>
      <c r="J21" t="s">
        <v>211</v>
      </c>
      <c r="K21" t="s">
        <v>211</v>
      </c>
      <c r="L21" t="s">
        <v>211</v>
      </c>
      <c r="M21" t="s">
        <v>211</v>
      </c>
      <c r="N21" t="s">
        <v>211</v>
      </c>
      <c r="O21" t="s">
        <v>211</v>
      </c>
      <c r="P21" t="s">
        <v>211</v>
      </c>
      <c r="Q21" t="s">
        <v>211</v>
      </c>
      <c r="R21" t="s">
        <v>211</v>
      </c>
      <c r="S21" t="s">
        <v>211</v>
      </c>
      <c r="T21" t="s">
        <v>211</v>
      </c>
      <c r="U21" t="s">
        <v>211</v>
      </c>
      <c r="V21" t="s">
        <v>211</v>
      </c>
      <c r="W21" t="s">
        <v>211</v>
      </c>
      <c r="X21" t="s">
        <v>211</v>
      </c>
      <c r="Y21" t="s">
        <v>211</v>
      </c>
      <c r="Z21" t="s">
        <v>211</v>
      </c>
      <c r="AA21" t="s">
        <v>211</v>
      </c>
      <c r="AB21" t="s">
        <v>211</v>
      </c>
      <c r="AC21" t="s">
        <v>211</v>
      </c>
      <c r="AD21" t="s">
        <v>211</v>
      </c>
      <c r="AE21" t="s">
        <v>211</v>
      </c>
      <c r="AF21" t="s">
        <v>211</v>
      </c>
      <c r="AG21" t="s">
        <v>211</v>
      </c>
      <c r="AH21" t="s">
        <v>211</v>
      </c>
      <c r="AI21" t="s">
        <v>211</v>
      </c>
      <c r="AJ21" t="s">
        <v>211</v>
      </c>
      <c r="AK21" t="s">
        <v>211</v>
      </c>
      <c r="AL21" t="s">
        <v>211</v>
      </c>
      <c r="AM21">
        <v>11.5209666666667</v>
      </c>
      <c r="AN21">
        <v>13.2298766666667</v>
      </c>
      <c r="AO21">
        <v>26.020549583333299</v>
      </c>
      <c r="AP21">
        <v>46.12762</v>
      </c>
      <c r="AQ21">
        <v>249.29532916666699</v>
      </c>
      <c r="AR21">
        <v>876.75</v>
      </c>
      <c r="AS21">
        <v>1390</v>
      </c>
      <c r="AT21">
        <v>1790.9166666666699</v>
      </c>
      <c r="AU21">
        <v>2051.2708333333298</v>
      </c>
      <c r="AV21">
        <v>2160.2575000000002</v>
      </c>
      <c r="AW21">
        <v>2153.8200000000002</v>
      </c>
      <c r="AX21">
        <v>2144.5641666666702</v>
      </c>
      <c r="AY21">
        <v>2146.0783333333302</v>
      </c>
      <c r="AZ21">
        <v>2136.3975</v>
      </c>
      <c r="BA21">
        <v>2793.0492178846898</v>
      </c>
      <c r="BB21">
        <v>2978.51</v>
      </c>
      <c r="BC21">
        <v>4974.6333333333296</v>
      </c>
      <c r="BD21">
        <v>8336.8983333333308</v>
      </c>
      <c r="BE21">
        <v>8880.0524999999998</v>
      </c>
      <c r="BF21" t="s">
        <v>211</v>
      </c>
      <c r="BG21" t="s">
        <v>211</v>
      </c>
      <c r="BH21" t="s">
        <v>211</v>
      </c>
      <c r="BI21" t="s">
        <v>211</v>
      </c>
      <c r="BJ21" t="s">
        <v>211</v>
      </c>
      <c r="BK21">
        <v>2.0917833333333302</v>
      </c>
    </row>
    <row r="22" spans="2:63" x14ac:dyDescent="0.35">
      <c r="B22" t="s">
        <v>246</v>
      </c>
      <c r="C22" s="54" t="s">
        <v>247</v>
      </c>
      <c r="D22">
        <v>50.000000049000001</v>
      </c>
      <c r="E22">
        <v>50.000000049000001</v>
      </c>
      <c r="F22">
        <v>50.000000049000001</v>
      </c>
      <c r="G22">
        <v>50.000000049000001</v>
      </c>
      <c r="H22">
        <v>50.000000049000001</v>
      </c>
      <c r="I22">
        <v>50.000000049000001</v>
      </c>
      <c r="J22">
        <v>50.000000049000001</v>
      </c>
      <c r="K22">
        <v>50.000000049000001</v>
      </c>
      <c r="L22">
        <v>50.000000049000001</v>
      </c>
      <c r="M22">
        <v>50.000000049000001</v>
      </c>
      <c r="N22">
        <v>50.000000049000001</v>
      </c>
      <c r="O22">
        <v>49.056977421689901</v>
      </c>
      <c r="P22">
        <v>44.014583332333302</v>
      </c>
      <c r="Q22">
        <v>38.976499998999998</v>
      </c>
      <c r="R22">
        <v>38.951499998999999</v>
      </c>
      <c r="S22">
        <v>36.778916665666699</v>
      </c>
      <c r="T22">
        <v>38.605166665666701</v>
      </c>
      <c r="U22">
        <v>35.842749998999999</v>
      </c>
      <c r="V22">
        <v>31.492083332333301</v>
      </c>
      <c r="W22">
        <v>29.318666665666701</v>
      </c>
      <c r="X22">
        <v>29.24166666575</v>
      </c>
      <c r="Y22">
        <v>37.129249999166703</v>
      </c>
      <c r="Z22">
        <v>45.690583332333297</v>
      </c>
      <c r="AA22">
        <v>51.131666665833301</v>
      </c>
      <c r="AB22">
        <v>57.783916666416701</v>
      </c>
      <c r="AC22">
        <v>59.378</v>
      </c>
      <c r="AD22">
        <v>44.671916666666696</v>
      </c>
      <c r="AE22">
        <v>37.334083333333297</v>
      </c>
      <c r="AF22">
        <v>36.768333333333302</v>
      </c>
      <c r="AG22">
        <v>39.404000000000003</v>
      </c>
      <c r="AH22">
        <v>33.417916666666699</v>
      </c>
      <c r="AI22">
        <v>34.148249999999997</v>
      </c>
      <c r="AJ22">
        <v>32.149500000000003</v>
      </c>
      <c r="AK22">
        <v>34.596520833333301</v>
      </c>
      <c r="AL22">
        <v>33.456497499999998</v>
      </c>
      <c r="AM22">
        <v>29.4800166666667</v>
      </c>
      <c r="AN22">
        <v>30.961513333333301</v>
      </c>
      <c r="AO22">
        <v>35.773890833333297</v>
      </c>
      <c r="AP22">
        <v>36.298640833333302</v>
      </c>
      <c r="AQ22" t="s">
        <v>211</v>
      </c>
      <c r="AR22" t="s">
        <v>211</v>
      </c>
      <c r="AS22" t="s">
        <v>211</v>
      </c>
      <c r="AT22" t="s">
        <v>211</v>
      </c>
      <c r="AU22" t="s">
        <v>211</v>
      </c>
      <c r="AV22" t="s">
        <v>211</v>
      </c>
      <c r="AW22" t="s">
        <v>211</v>
      </c>
      <c r="AX22" t="s">
        <v>211</v>
      </c>
      <c r="AY22" t="s">
        <v>211</v>
      </c>
      <c r="AZ22" t="s">
        <v>211</v>
      </c>
      <c r="BA22" t="s">
        <v>211</v>
      </c>
      <c r="BB22" t="s">
        <v>211</v>
      </c>
      <c r="BC22" t="s">
        <v>211</v>
      </c>
      <c r="BD22" t="s">
        <v>211</v>
      </c>
      <c r="BE22" t="s">
        <v>211</v>
      </c>
      <c r="BF22" t="s">
        <v>211</v>
      </c>
      <c r="BG22" t="s">
        <v>211</v>
      </c>
      <c r="BH22" t="s">
        <v>211</v>
      </c>
      <c r="BI22" t="s">
        <v>211</v>
      </c>
      <c r="BJ22" t="s">
        <v>211</v>
      </c>
      <c r="BK22" t="s">
        <v>211</v>
      </c>
    </row>
    <row r="23" spans="2:63" x14ac:dyDescent="0.35">
      <c r="B23" t="s">
        <v>248</v>
      </c>
      <c r="C23" s="54" t="s">
        <v>249</v>
      </c>
      <c r="D23">
        <v>1.42857000042857</v>
      </c>
      <c r="E23">
        <v>1.42857000042857</v>
      </c>
      <c r="F23">
        <v>1.42857000042857</v>
      </c>
      <c r="G23">
        <v>1.42857000042857</v>
      </c>
      <c r="H23">
        <v>1.42857000042857</v>
      </c>
      <c r="I23">
        <v>1.42857000042857</v>
      </c>
      <c r="J23">
        <v>1.42857000042857</v>
      </c>
      <c r="K23">
        <v>1.4484116669960301</v>
      </c>
      <c r="L23">
        <v>1.6666700006666699</v>
      </c>
      <c r="M23">
        <v>1.6666700006666699</v>
      </c>
      <c r="N23">
        <v>1.6666700006666699</v>
      </c>
      <c r="O23">
        <v>1.6436821181343699</v>
      </c>
      <c r="P23">
        <v>1.6015618461200301</v>
      </c>
      <c r="Q23">
        <v>1.6326837811972299</v>
      </c>
      <c r="R23">
        <v>1.7109267840790501</v>
      </c>
      <c r="S23">
        <v>1.80804370464356</v>
      </c>
      <c r="T23">
        <v>2.2256731316515599</v>
      </c>
      <c r="U23">
        <v>2</v>
      </c>
      <c r="V23">
        <v>2</v>
      </c>
      <c r="W23">
        <v>2</v>
      </c>
      <c r="X23">
        <v>2</v>
      </c>
      <c r="Y23">
        <v>2</v>
      </c>
      <c r="Z23">
        <v>2</v>
      </c>
      <c r="AA23">
        <v>2</v>
      </c>
      <c r="AB23">
        <v>2</v>
      </c>
      <c r="AC23">
        <v>2</v>
      </c>
      <c r="AD23">
        <v>2</v>
      </c>
      <c r="AE23">
        <v>2</v>
      </c>
      <c r="AF23">
        <v>2</v>
      </c>
      <c r="AG23">
        <v>2</v>
      </c>
      <c r="AH23">
        <v>2</v>
      </c>
      <c r="AI23">
        <v>2</v>
      </c>
      <c r="AJ23">
        <v>2</v>
      </c>
      <c r="AK23">
        <v>2</v>
      </c>
      <c r="AL23">
        <v>2</v>
      </c>
      <c r="AM23">
        <v>2</v>
      </c>
      <c r="AN23">
        <v>2</v>
      </c>
      <c r="AO23">
        <v>2</v>
      </c>
      <c r="AP23">
        <v>2</v>
      </c>
      <c r="AQ23">
        <v>2</v>
      </c>
      <c r="AR23">
        <v>2</v>
      </c>
      <c r="AS23">
        <v>2</v>
      </c>
      <c r="AT23">
        <v>2</v>
      </c>
      <c r="AU23">
        <v>2</v>
      </c>
      <c r="AV23">
        <v>2</v>
      </c>
      <c r="AW23">
        <v>2</v>
      </c>
      <c r="AX23">
        <v>2</v>
      </c>
      <c r="AY23">
        <v>2</v>
      </c>
      <c r="AZ23">
        <v>2</v>
      </c>
      <c r="BA23">
        <v>2</v>
      </c>
      <c r="BB23">
        <v>2</v>
      </c>
      <c r="BC23">
        <v>2</v>
      </c>
      <c r="BD23">
        <v>2</v>
      </c>
      <c r="BE23">
        <v>2</v>
      </c>
      <c r="BF23">
        <v>2</v>
      </c>
      <c r="BG23">
        <v>2</v>
      </c>
      <c r="BH23">
        <v>2</v>
      </c>
      <c r="BI23">
        <v>2</v>
      </c>
      <c r="BJ23">
        <v>2</v>
      </c>
      <c r="BK23">
        <v>2</v>
      </c>
    </row>
    <row r="24" spans="2:63" x14ac:dyDescent="0.35">
      <c r="B24" t="s">
        <v>250</v>
      </c>
      <c r="C24" s="54" t="s">
        <v>251</v>
      </c>
      <c r="D24">
        <v>245.19510139835899</v>
      </c>
      <c r="E24">
        <v>245.26010162116</v>
      </c>
      <c r="F24">
        <v>245.013850686544</v>
      </c>
      <c r="G24">
        <v>245.01635069607499</v>
      </c>
      <c r="H24">
        <v>245.027184079042</v>
      </c>
      <c r="I24">
        <v>245.06093420770799</v>
      </c>
      <c r="J24">
        <v>245.67843655764401</v>
      </c>
      <c r="K24">
        <v>246.00093779128099</v>
      </c>
      <c r="L24">
        <v>247.56469375695099</v>
      </c>
      <c r="M24">
        <v>259.960574351236</v>
      </c>
      <c r="N24">
        <v>276.403137026845</v>
      </c>
      <c r="O24">
        <v>275.35645668533198</v>
      </c>
      <c r="P24">
        <v>252.02762746264901</v>
      </c>
      <c r="Q24">
        <v>222.88918305322699</v>
      </c>
      <c r="R24">
        <v>240.70466763782301</v>
      </c>
      <c r="S24">
        <v>214.31290034121901</v>
      </c>
      <c r="T24">
        <v>238.95049426705901</v>
      </c>
      <c r="U24">
        <v>245.67968656657601</v>
      </c>
      <c r="V24">
        <v>225.65586023395699</v>
      </c>
      <c r="W24">
        <v>212.721644262377</v>
      </c>
      <c r="X24">
        <v>211.27955541470499</v>
      </c>
      <c r="Y24">
        <v>271.73145255032699</v>
      </c>
      <c r="Z24">
        <v>328.60625269898998</v>
      </c>
      <c r="AA24">
        <v>381.06603602462798</v>
      </c>
      <c r="AB24">
        <v>436.95666578800802</v>
      </c>
      <c r="AC24">
        <v>449.26296271160697</v>
      </c>
      <c r="AD24">
        <v>346.305903554493</v>
      </c>
      <c r="AE24">
        <v>300.53656240147802</v>
      </c>
      <c r="AF24">
        <v>297.84821881937802</v>
      </c>
      <c r="AG24">
        <v>319.008299487903</v>
      </c>
      <c r="AH24">
        <v>272.264787954393</v>
      </c>
      <c r="AI24">
        <v>282.10690880881998</v>
      </c>
      <c r="AJ24">
        <v>264.69180075057898</v>
      </c>
      <c r="AK24">
        <v>283.16257950001801</v>
      </c>
      <c r="AL24">
        <v>555.20469565569704</v>
      </c>
      <c r="AM24">
        <v>499.14842590131002</v>
      </c>
      <c r="AN24">
        <v>511.55243027251601</v>
      </c>
      <c r="AO24">
        <v>583.66937235339606</v>
      </c>
      <c r="AP24">
        <v>589.951774567332</v>
      </c>
      <c r="AQ24">
        <v>615.69913197380595</v>
      </c>
      <c r="AR24">
        <v>711.97627443083297</v>
      </c>
      <c r="AS24">
        <v>733.03850707000004</v>
      </c>
      <c r="AT24">
        <v>696.98820361166702</v>
      </c>
      <c r="AU24">
        <v>581.20031386416701</v>
      </c>
      <c r="AV24">
        <v>528.28480930499995</v>
      </c>
      <c r="AW24">
        <v>527.46814284000004</v>
      </c>
      <c r="AX24">
        <v>522.89010961083295</v>
      </c>
      <c r="AY24">
        <v>479.26678258750002</v>
      </c>
      <c r="AZ24">
        <v>447.80525556077299</v>
      </c>
      <c r="BA24">
        <v>472.18629075489298</v>
      </c>
      <c r="BB24">
        <v>495.277021572396</v>
      </c>
      <c r="BC24">
        <v>471.86611409170001</v>
      </c>
      <c r="BD24">
        <v>510.52713590196998</v>
      </c>
      <c r="BE24">
        <v>494.04003744699003</v>
      </c>
      <c r="BF24" t="s">
        <v>211</v>
      </c>
      <c r="BG24" t="s">
        <v>211</v>
      </c>
      <c r="BH24" t="s">
        <v>211</v>
      </c>
      <c r="BI24" t="s">
        <v>211</v>
      </c>
      <c r="BJ24" t="s">
        <v>211</v>
      </c>
      <c r="BK24">
        <v>585.95081375715597</v>
      </c>
    </row>
    <row r="25" spans="2:63" x14ac:dyDescent="0.35">
      <c r="B25" t="s">
        <v>252</v>
      </c>
      <c r="C25" s="54" t="s">
        <v>253</v>
      </c>
      <c r="D25">
        <v>0.85714000000000001</v>
      </c>
      <c r="E25">
        <v>0.85714000000000001</v>
      </c>
      <c r="F25">
        <v>0.85714000000000001</v>
      </c>
      <c r="G25">
        <v>0.85714000000000001</v>
      </c>
      <c r="H25">
        <v>0.85714000000000001</v>
      </c>
      <c r="I25">
        <v>0.85714000000000001</v>
      </c>
      <c r="J25">
        <v>0.85714000000000001</v>
      </c>
      <c r="K25">
        <v>0.86904499999999996</v>
      </c>
      <c r="L25">
        <v>1</v>
      </c>
      <c r="M25">
        <v>1</v>
      </c>
      <c r="N25">
        <v>1</v>
      </c>
      <c r="O25">
        <v>1</v>
      </c>
      <c r="P25">
        <v>1</v>
      </c>
      <c r="Q25">
        <v>1</v>
      </c>
      <c r="R25">
        <v>1</v>
      </c>
      <c r="S25">
        <v>1</v>
      </c>
      <c r="T25">
        <v>1</v>
      </c>
      <c r="U25">
        <v>1</v>
      </c>
      <c r="V25">
        <v>1</v>
      </c>
      <c r="W25">
        <v>1</v>
      </c>
      <c r="X25">
        <v>1</v>
      </c>
      <c r="Y25">
        <v>1</v>
      </c>
      <c r="Z25">
        <v>1</v>
      </c>
      <c r="AA25">
        <v>1</v>
      </c>
      <c r="AB25">
        <v>1</v>
      </c>
      <c r="AC25">
        <v>1</v>
      </c>
      <c r="AD25">
        <v>1</v>
      </c>
      <c r="AE25">
        <v>1</v>
      </c>
      <c r="AF25">
        <v>1</v>
      </c>
      <c r="AG25">
        <v>1</v>
      </c>
      <c r="AH25">
        <v>1</v>
      </c>
      <c r="AI25">
        <v>1</v>
      </c>
      <c r="AJ25">
        <v>1</v>
      </c>
      <c r="AK25">
        <v>1</v>
      </c>
      <c r="AL25">
        <v>1</v>
      </c>
      <c r="AM25">
        <v>1</v>
      </c>
      <c r="AN25">
        <v>1</v>
      </c>
      <c r="AO25">
        <v>1</v>
      </c>
      <c r="AP25">
        <v>1</v>
      </c>
      <c r="AQ25">
        <v>1</v>
      </c>
      <c r="AR25">
        <v>1</v>
      </c>
      <c r="AS25">
        <v>1</v>
      </c>
      <c r="AT25">
        <v>1</v>
      </c>
      <c r="AU25">
        <v>1</v>
      </c>
      <c r="AV25">
        <v>1</v>
      </c>
      <c r="AW25">
        <v>1</v>
      </c>
      <c r="AX25">
        <v>1</v>
      </c>
      <c r="AY25">
        <v>1</v>
      </c>
      <c r="AZ25">
        <v>1</v>
      </c>
      <c r="BA25">
        <v>1</v>
      </c>
      <c r="BB25">
        <v>1</v>
      </c>
      <c r="BC25">
        <v>1</v>
      </c>
      <c r="BD25">
        <v>1</v>
      </c>
      <c r="BE25">
        <v>1</v>
      </c>
      <c r="BF25">
        <v>1</v>
      </c>
      <c r="BG25">
        <v>1</v>
      </c>
      <c r="BH25">
        <v>1</v>
      </c>
      <c r="BI25">
        <v>1</v>
      </c>
      <c r="BJ25">
        <v>1</v>
      </c>
      <c r="BK25">
        <v>1</v>
      </c>
    </row>
    <row r="26" spans="2:63" x14ac:dyDescent="0.35">
      <c r="B26" t="s">
        <v>254</v>
      </c>
      <c r="C26" s="54" t="s">
        <v>255</v>
      </c>
      <c r="D26">
        <v>4.7619000037618999</v>
      </c>
      <c r="E26">
        <v>4.7619000037618999</v>
      </c>
      <c r="F26">
        <v>4.7619000037618999</v>
      </c>
      <c r="G26">
        <v>4.7619000037618999</v>
      </c>
      <c r="H26">
        <v>4.7619000037618999</v>
      </c>
      <c r="I26">
        <v>4.7619000037618999</v>
      </c>
      <c r="J26">
        <v>6.35912500535912</v>
      </c>
      <c r="K26">
        <v>7.5000000064999996</v>
      </c>
      <c r="L26">
        <v>7.5000000064999996</v>
      </c>
      <c r="M26">
        <v>7.5000000064999996</v>
      </c>
      <c r="N26">
        <v>7.5000000064999996</v>
      </c>
      <c r="O26">
        <v>7.4919352309682399</v>
      </c>
      <c r="P26">
        <v>7.5944683739493604</v>
      </c>
      <c r="Q26">
        <v>7.7420385621496797</v>
      </c>
      <c r="R26">
        <v>8.1016032272183001</v>
      </c>
      <c r="S26">
        <v>8.3758919456538603</v>
      </c>
      <c r="T26">
        <v>8.9604127281239201</v>
      </c>
      <c r="U26">
        <v>8.7385761713145698</v>
      </c>
      <c r="V26">
        <v>8.1928403484039301</v>
      </c>
      <c r="W26">
        <v>8.12579094635689</v>
      </c>
      <c r="X26">
        <v>7.8629447011379803</v>
      </c>
      <c r="Y26">
        <v>8.6585228170931696</v>
      </c>
      <c r="Z26">
        <v>9.4551319334863901</v>
      </c>
      <c r="AA26">
        <v>10.098898244046101</v>
      </c>
      <c r="AB26">
        <v>11.3625833326667</v>
      </c>
      <c r="AC26">
        <v>12.368749999583301</v>
      </c>
      <c r="AD26">
        <v>12.61083333325</v>
      </c>
      <c r="AE26">
        <v>12.961499999999999</v>
      </c>
      <c r="AF26">
        <v>13.9170833333333</v>
      </c>
      <c r="AG26">
        <v>16.2255</v>
      </c>
      <c r="AH26">
        <v>17.503499999999999</v>
      </c>
      <c r="AI26">
        <v>22.742433333333299</v>
      </c>
      <c r="AJ26">
        <v>25.9180833333333</v>
      </c>
      <c r="AK26">
        <v>30.4932916666667</v>
      </c>
      <c r="AL26">
        <v>31.373742499999999</v>
      </c>
      <c r="AM26">
        <v>32.4270766666667</v>
      </c>
      <c r="AN26">
        <v>35.433173333333301</v>
      </c>
      <c r="AO26">
        <v>36.313285833333303</v>
      </c>
      <c r="AP26">
        <v>41.259365000000003</v>
      </c>
      <c r="AQ26">
        <v>43.055428333333303</v>
      </c>
      <c r="AR26">
        <v>44.941605000000003</v>
      </c>
      <c r="AS26">
        <v>47.186414166666701</v>
      </c>
      <c r="AT26">
        <v>48.610319166666699</v>
      </c>
      <c r="AU26">
        <v>46.583284166666701</v>
      </c>
      <c r="AV26">
        <v>45.316466666666699</v>
      </c>
      <c r="AW26">
        <v>44.099975000000001</v>
      </c>
      <c r="AX26">
        <v>45.3070083333333</v>
      </c>
      <c r="AY26">
        <v>41.3485333333333</v>
      </c>
      <c r="AZ26">
        <v>43.505183333333299</v>
      </c>
      <c r="BA26">
        <v>48.405266666666698</v>
      </c>
      <c r="BB26">
        <v>45.725812121212101</v>
      </c>
      <c r="BC26">
        <v>46.670466666666698</v>
      </c>
      <c r="BD26">
        <v>53.437233333333303</v>
      </c>
      <c r="BE26">
        <v>58.597845416666701</v>
      </c>
      <c r="BF26">
        <v>61.029514460784299</v>
      </c>
      <c r="BG26">
        <v>64.151944463278596</v>
      </c>
      <c r="BH26">
        <v>67.195312807389399</v>
      </c>
      <c r="BI26">
        <v>65.121568645066006</v>
      </c>
      <c r="BJ26">
        <v>68.389467093542095</v>
      </c>
      <c r="BK26">
        <v>70.419969086498099</v>
      </c>
    </row>
    <row r="27" spans="2:63" x14ac:dyDescent="0.35">
      <c r="B27" t="s">
        <v>256</v>
      </c>
      <c r="C27" s="54" t="s">
        <v>257</v>
      </c>
      <c r="D27">
        <v>1.188E-5</v>
      </c>
      <c r="E27">
        <v>1.188E-5</v>
      </c>
      <c r="F27">
        <v>1.188E-5</v>
      </c>
      <c r="G27">
        <v>1.188E-5</v>
      </c>
      <c r="H27">
        <v>1.188E-5</v>
      </c>
      <c r="I27">
        <v>1.188E-5</v>
      </c>
      <c r="J27">
        <v>1.188E-5</v>
      </c>
      <c r="K27">
        <v>1.188E-5</v>
      </c>
      <c r="L27">
        <v>1.188E-5</v>
      </c>
      <c r="M27">
        <v>1.188E-5</v>
      </c>
      <c r="N27">
        <v>1.188E-5</v>
      </c>
      <c r="O27">
        <v>1.188E-5</v>
      </c>
      <c r="P27">
        <v>1.3295000000000001E-5</v>
      </c>
      <c r="Q27">
        <v>2.001E-5</v>
      </c>
      <c r="R27">
        <v>2.001E-5</v>
      </c>
      <c r="S27">
        <v>2.001E-5</v>
      </c>
      <c r="T27">
        <v>2.001E-5</v>
      </c>
      <c r="U27">
        <v>2.001E-5</v>
      </c>
      <c r="V27">
        <v>2.001E-5</v>
      </c>
      <c r="W27">
        <v>2.0403333333333301E-5</v>
      </c>
      <c r="X27">
        <v>2.4519999999999999E-5</v>
      </c>
      <c r="Y27">
        <v>2.4519999999999999E-5</v>
      </c>
      <c r="Z27">
        <v>6.4071666666666699E-5</v>
      </c>
      <c r="AA27">
        <v>2.3163E-4</v>
      </c>
      <c r="AB27">
        <v>3.1359091666666701E-3</v>
      </c>
      <c r="AC27">
        <v>0.44002900833333303</v>
      </c>
      <c r="AD27">
        <v>1.9219583333333301</v>
      </c>
      <c r="AE27">
        <v>2.0548500000000001</v>
      </c>
      <c r="AF27">
        <v>2.3502416666666699</v>
      </c>
      <c r="AG27">
        <v>2.6916833333333301</v>
      </c>
      <c r="AH27">
        <v>3.17265</v>
      </c>
      <c r="AI27">
        <v>3.5806083333333301</v>
      </c>
      <c r="AJ27">
        <v>3.90051666666667</v>
      </c>
      <c r="AK27">
        <v>4.2650833333333296</v>
      </c>
      <c r="AL27">
        <v>4.6205166666666697</v>
      </c>
      <c r="AM27">
        <v>4.8003416666666698</v>
      </c>
      <c r="AN27">
        <v>5.0746124999999997</v>
      </c>
      <c r="AO27">
        <v>5.2542583333333299</v>
      </c>
      <c r="AP27">
        <v>5.5101333333333304</v>
      </c>
      <c r="AQ27">
        <v>5.8124083333333303</v>
      </c>
      <c r="AR27">
        <v>6.1835416666666703</v>
      </c>
      <c r="AS27">
        <v>6.6069166666666703</v>
      </c>
      <c r="AT27">
        <v>7.17</v>
      </c>
      <c r="AU27">
        <v>7.6591666666666702</v>
      </c>
      <c r="AV27">
        <v>7.9362666666666701</v>
      </c>
      <c r="AW27">
        <v>8.0660624999999992</v>
      </c>
      <c r="AX27">
        <v>8.0116166666666704</v>
      </c>
      <c r="AY27">
        <v>7.8512451612499996</v>
      </c>
      <c r="AZ27">
        <v>7.2383206989166702</v>
      </c>
      <c r="BA27">
        <v>7.02</v>
      </c>
      <c r="BB27">
        <v>7.0166666666666702</v>
      </c>
      <c r="BC27">
        <v>6.9369624999999999</v>
      </c>
      <c r="BD27">
        <v>6.91</v>
      </c>
      <c r="BE27">
        <v>6.91</v>
      </c>
      <c r="BF27">
        <v>6.91</v>
      </c>
      <c r="BG27">
        <v>6.91</v>
      </c>
      <c r="BH27">
        <v>6.91</v>
      </c>
      <c r="BI27">
        <v>6.91</v>
      </c>
      <c r="BJ27">
        <v>6.91</v>
      </c>
      <c r="BK27">
        <v>6.91</v>
      </c>
    </row>
    <row r="28" spans="2:63" x14ac:dyDescent="0.35">
      <c r="B28" t="s">
        <v>258</v>
      </c>
      <c r="C28" s="54" t="s">
        <v>259</v>
      </c>
      <c r="D28" t="s">
        <v>211</v>
      </c>
      <c r="E28" t="s">
        <v>211</v>
      </c>
      <c r="F28" t="s">
        <v>211</v>
      </c>
      <c r="G28" t="s">
        <v>211</v>
      </c>
      <c r="H28" t="s">
        <v>211</v>
      </c>
      <c r="I28" t="s">
        <v>211</v>
      </c>
      <c r="J28" t="s">
        <v>211</v>
      </c>
      <c r="K28" t="s">
        <v>211</v>
      </c>
      <c r="L28" t="s">
        <v>211</v>
      </c>
      <c r="M28" t="s">
        <v>211</v>
      </c>
      <c r="N28" t="s">
        <v>211</v>
      </c>
      <c r="O28" t="s">
        <v>211</v>
      </c>
      <c r="P28" t="s">
        <v>211</v>
      </c>
      <c r="Q28" t="s">
        <v>211</v>
      </c>
      <c r="R28" t="s">
        <v>211</v>
      </c>
      <c r="S28" t="s">
        <v>211</v>
      </c>
      <c r="T28" t="s">
        <v>211</v>
      </c>
      <c r="U28" t="s">
        <v>211</v>
      </c>
      <c r="V28" t="s">
        <v>211</v>
      </c>
      <c r="W28" t="s">
        <v>211</v>
      </c>
      <c r="X28" t="s">
        <v>211</v>
      </c>
      <c r="Y28" t="s">
        <v>211</v>
      </c>
      <c r="Z28" t="s">
        <v>211</v>
      </c>
      <c r="AA28" t="s">
        <v>211</v>
      </c>
      <c r="AB28" t="s">
        <v>211</v>
      </c>
      <c r="AC28" t="s">
        <v>211</v>
      </c>
      <c r="AD28" t="s">
        <v>211</v>
      </c>
      <c r="AE28" t="s">
        <v>211</v>
      </c>
      <c r="AF28" t="s">
        <v>211</v>
      </c>
      <c r="AG28" t="s">
        <v>211</v>
      </c>
      <c r="AH28" t="s">
        <v>211</v>
      </c>
      <c r="AI28" t="s">
        <v>211</v>
      </c>
      <c r="AJ28" t="s">
        <v>211</v>
      </c>
      <c r="AK28" t="s">
        <v>211</v>
      </c>
      <c r="AL28" t="s">
        <v>211</v>
      </c>
      <c r="AM28" t="s">
        <v>211</v>
      </c>
      <c r="AN28" t="s">
        <v>211</v>
      </c>
      <c r="AO28">
        <v>1.73405583333333</v>
      </c>
      <c r="AP28">
        <v>1.75966758333333</v>
      </c>
      <c r="AQ28">
        <v>1.8357953848931099</v>
      </c>
      <c r="AR28">
        <v>2.12285951185833</v>
      </c>
      <c r="AS28">
        <v>2.1856595833000001</v>
      </c>
      <c r="AT28">
        <v>2.07817042621667</v>
      </c>
      <c r="AU28">
        <v>1.7329322041916699</v>
      </c>
      <c r="AV28">
        <v>1.57515702795</v>
      </c>
      <c r="AW28">
        <v>1.5727220196</v>
      </c>
      <c r="AX28">
        <v>1.5590719560583299</v>
      </c>
      <c r="AY28">
        <v>1.429002741625</v>
      </c>
      <c r="AZ28">
        <v>1.3351956804842799</v>
      </c>
      <c r="BA28">
        <v>1.4078912383694999</v>
      </c>
      <c r="BB28">
        <v>1.47673956845028</v>
      </c>
      <c r="BC28">
        <v>1.40693658566639</v>
      </c>
      <c r="BD28">
        <v>1.5222099744513</v>
      </c>
      <c r="BE28">
        <v>1.4730513226323501</v>
      </c>
      <c r="BF28">
        <v>1.4741691867940001</v>
      </c>
      <c r="BG28">
        <v>1.76349164694686</v>
      </c>
      <c r="BH28">
        <v>1.7681390242991499</v>
      </c>
      <c r="BI28">
        <v>1.73535271327691</v>
      </c>
      <c r="BJ28">
        <v>1.6569854411354299</v>
      </c>
      <c r="BK28">
        <v>1.74708646136073</v>
      </c>
    </row>
    <row r="29" spans="2:63" x14ac:dyDescent="0.35">
      <c r="B29" t="s">
        <v>260</v>
      </c>
      <c r="C29" s="54" t="s">
        <v>261</v>
      </c>
      <c r="D29">
        <v>0.71332088216921496</v>
      </c>
      <c r="E29">
        <v>0.71469443508617803</v>
      </c>
      <c r="F29">
        <v>0.71326549427167596</v>
      </c>
      <c r="G29">
        <v>0.71528718525026103</v>
      </c>
      <c r="H29">
        <v>0.71725864624589497</v>
      </c>
      <c r="I29">
        <v>0.71633440114267999</v>
      </c>
      <c r="J29">
        <v>0.71698343163387301</v>
      </c>
      <c r="K29">
        <v>0.71704961913768805</v>
      </c>
      <c r="L29">
        <v>0.71699815611019702</v>
      </c>
      <c r="M29">
        <v>0.71805712542767897</v>
      </c>
      <c r="N29">
        <v>0.71641352003693703</v>
      </c>
      <c r="O29">
        <v>0.71244376174914903</v>
      </c>
      <c r="P29">
        <v>0.772828411038462</v>
      </c>
      <c r="Q29">
        <v>0.69411413758375096</v>
      </c>
      <c r="R29">
        <v>0.67947700357025098</v>
      </c>
      <c r="S29">
        <v>0.73950770050947401</v>
      </c>
      <c r="T29">
        <v>0.86956499899999995</v>
      </c>
      <c r="U29">
        <v>0.84195966566666702</v>
      </c>
      <c r="V29">
        <v>0.82815699899999995</v>
      </c>
      <c r="W29">
        <v>0.81500666566666702</v>
      </c>
      <c r="X29">
        <v>0.77722499899999997</v>
      </c>
      <c r="Y29">
        <v>0.83673833233333295</v>
      </c>
      <c r="Z29">
        <v>1.0296608325000001</v>
      </c>
      <c r="AA29">
        <v>1.0969258325</v>
      </c>
      <c r="AB29">
        <v>1.29837333291667</v>
      </c>
      <c r="AC29">
        <v>1.90256666641667</v>
      </c>
      <c r="AD29">
        <v>1.8791441664999999</v>
      </c>
      <c r="AE29">
        <v>1.67894083333333</v>
      </c>
      <c r="AF29">
        <v>1.8285875</v>
      </c>
      <c r="AG29">
        <v>2.0148858333333299</v>
      </c>
      <c r="AH29">
        <v>1.8604658333333299</v>
      </c>
      <c r="AI29">
        <v>2.0215566666666702</v>
      </c>
      <c r="AJ29">
        <v>2.1097250000000001</v>
      </c>
      <c r="AK29">
        <v>2.4230749999999999</v>
      </c>
      <c r="AL29">
        <v>2.6846454999999998</v>
      </c>
      <c r="AM29">
        <v>2.77220666666667</v>
      </c>
      <c r="AN29">
        <v>3.32419666666667</v>
      </c>
      <c r="AO29">
        <v>3.6507633333333298</v>
      </c>
      <c r="AP29">
        <v>4.2258800000000001</v>
      </c>
      <c r="AQ29">
        <v>4.6243952500000001</v>
      </c>
      <c r="AR29">
        <v>5.1022416666666697</v>
      </c>
      <c r="AS29">
        <v>5.84141666666667</v>
      </c>
      <c r="AT29">
        <v>6.3277916666666698</v>
      </c>
      <c r="AU29">
        <v>4.94966666666667</v>
      </c>
      <c r="AV29">
        <v>4.6938333333333304</v>
      </c>
      <c r="AW29">
        <v>5.1167499999999997</v>
      </c>
      <c r="AX29">
        <v>5.8303000000000003</v>
      </c>
      <c r="AY29">
        <v>6.1394083333333302</v>
      </c>
      <c r="AZ29">
        <v>6.8268583333333304</v>
      </c>
      <c r="BA29">
        <v>7.1551416666666698</v>
      </c>
      <c r="BB29">
        <v>6.7936249999999996</v>
      </c>
      <c r="BC29">
        <v>6.8382333333333296</v>
      </c>
      <c r="BD29">
        <v>7.6191416666666703</v>
      </c>
      <c r="BE29">
        <v>8.3989083333333294</v>
      </c>
      <c r="BF29">
        <v>8.9760833333333405</v>
      </c>
      <c r="BG29">
        <v>10.1289916666667</v>
      </c>
      <c r="BH29">
        <v>10.901158333333299</v>
      </c>
      <c r="BI29">
        <v>10.3474166666667</v>
      </c>
      <c r="BJ29">
        <v>10.199975</v>
      </c>
      <c r="BK29">
        <v>10.7558666666667</v>
      </c>
    </row>
    <row r="30" spans="2:63" x14ac:dyDescent="0.35">
      <c r="B30" t="s">
        <v>262</v>
      </c>
      <c r="C30" s="54" t="s">
        <v>263</v>
      </c>
      <c r="D30">
        <v>8.0997053349699505E-14</v>
      </c>
      <c r="E30">
        <v>1.1684347882688201E-13</v>
      </c>
      <c r="F30">
        <v>1.6776415548709099E-13</v>
      </c>
      <c r="G30">
        <v>2.4886939767619999E-13</v>
      </c>
      <c r="H30">
        <v>5.4202391705355898E-13</v>
      </c>
      <c r="I30">
        <v>8.2165488534659101E-13</v>
      </c>
      <c r="J30">
        <v>9.6071305109730698E-13</v>
      </c>
      <c r="K30">
        <v>1.1526032213406099E-12</v>
      </c>
      <c r="L30">
        <v>1.4695952527679299E-12</v>
      </c>
      <c r="M30">
        <v>1.76336283963876E-12</v>
      </c>
      <c r="N30">
        <v>1.9878537834480901E-12</v>
      </c>
      <c r="O30">
        <v>2.2882208631248701E-12</v>
      </c>
      <c r="P30">
        <v>2.56796001993275E-12</v>
      </c>
      <c r="Q30">
        <v>2.65094052783721E-12</v>
      </c>
      <c r="R30">
        <v>2.9383610615176001E-12</v>
      </c>
      <c r="S30">
        <v>3.5168444719384999E-12</v>
      </c>
      <c r="T30">
        <v>4.61870733099062E-12</v>
      </c>
      <c r="U30">
        <v>6.1208672945584299E-12</v>
      </c>
      <c r="V30">
        <v>7.8197498441913693E-12</v>
      </c>
      <c r="W30">
        <v>1.1660690720063E-11</v>
      </c>
      <c r="X30">
        <v>2.2812318924444299E-11</v>
      </c>
      <c r="Y30">
        <v>4.0300109353132597E-11</v>
      </c>
      <c r="Z30">
        <v>7.7685442717109896E-11</v>
      </c>
      <c r="AA30">
        <v>2.49718172221135E-10</v>
      </c>
      <c r="AB30">
        <v>7.9974132397413699E-10</v>
      </c>
      <c r="AC30">
        <v>2.68324234084592E-9</v>
      </c>
      <c r="AD30">
        <v>5.9096822674925101E-9</v>
      </c>
      <c r="AE30">
        <v>1.6976307824584001E-8</v>
      </c>
      <c r="AF30">
        <v>1.1354767374037E-7</v>
      </c>
      <c r="AG30">
        <v>1.22638743473744E-6</v>
      </c>
      <c r="AH30">
        <v>2.95572678942699E-5</v>
      </c>
      <c r="AI30">
        <v>1.7596144308602401E-4</v>
      </c>
      <c r="AJ30">
        <v>1.95302352248811E-3</v>
      </c>
      <c r="AK30">
        <v>3.8276610926672998E-2</v>
      </c>
      <c r="AL30">
        <v>0.66468351407057702</v>
      </c>
      <c r="AM30">
        <v>0.91766666666666696</v>
      </c>
      <c r="AN30">
        <v>1.0051000000000001</v>
      </c>
      <c r="AO30">
        <v>1.07799166666667</v>
      </c>
      <c r="AP30">
        <v>1.16051666666667</v>
      </c>
      <c r="AQ30">
        <v>1.8139328465721301</v>
      </c>
      <c r="AR30">
        <v>1.8294231220756101</v>
      </c>
      <c r="AS30">
        <v>2.3496317093224399</v>
      </c>
      <c r="AT30">
        <v>2.9203630177551898</v>
      </c>
      <c r="AU30">
        <v>3.0774751184780098</v>
      </c>
      <c r="AV30">
        <v>2.9251194495158601</v>
      </c>
      <c r="AW30">
        <v>2.4343900362318802</v>
      </c>
      <c r="AX30">
        <v>2.17532666666667</v>
      </c>
      <c r="AY30">
        <v>1.94705833333333</v>
      </c>
      <c r="AZ30">
        <v>1.8337666666666701</v>
      </c>
      <c r="BA30">
        <v>1.99942817314426</v>
      </c>
      <c r="BB30">
        <v>1.7592267105871799</v>
      </c>
      <c r="BC30">
        <v>1.6728287552565899</v>
      </c>
      <c r="BD30">
        <v>1.9530686111248701</v>
      </c>
      <c r="BE30">
        <v>2.1560891512631102</v>
      </c>
      <c r="BF30" t="s">
        <v>211</v>
      </c>
      <c r="BG30" t="s">
        <v>211</v>
      </c>
      <c r="BH30" t="s">
        <v>211</v>
      </c>
      <c r="BI30" t="s">
        <v>211</v>
      </c>
      <c r="BJ30" t="s">
        <v>211</v>
      </c>
      <c r="BK30">
        <v>3.9444710972507</v>
      </c>
    </row>
    <row r="31" spans="2:63" x14ac:dyDescent="0.35">
      <c r="B31" t="s">
        <v>264</v>
      </c>
      <c r="C31" s="54" t="s">
        <v>265</v>
      </c>
      <c r="D31" t="s">
        <v>211</v>
      </c>
      <c r="E31" t="s">
        <v>211</v>
      </c>
      <c r="F31" t="s">
        <v>211</v>
      </c>
      <c r="G31" t="s">
        <v>211</v>
      </c>
      <c r="H31" t="s">
        <v>211</v>
      </c>
      <c r="I31" t="s">
        <v>211</v>
      </c>
      <c r="J31" t="s">
        <v>211</v>
      </c>
      <c r="K31" t="s">
        <v>211</v>
      </c>
      <c r="L31" t="s">
        <v>211</v>
      </c>
      <c r="M31" t="s">
        <v>211</v>
      </c>
      <c r="N31" t="s">
        <v>211</v>
      </c>
      <c r="O31" t="s">
        <v>211</v>
      </c>
      <c r="P31" t="s">
        <v>211</v>
      </c>
      <c r="Q31" t="s">
        <v>211</v>
      </c>
      <c r="R31" t="s">
        <v>211</v>
      </c>
      <c r="S31" t="s">
        <v>211</v>
      </c>
      <c r="T31" t="s">
        <v>211</v>
      </c>
      <c r="U31" t="s">
        <v>211</v>
      </c>
      <c r="V31" t="s">
        <v>211</v>
      </c>
      <c r="W31" t="s">
        <v>211</v>
      </c>
      <c r="X31" t="s">
        <v>211</v>
      </c>
      <c r="Y31" t="s">
        <v>211</v>
      </c>
      <c r="Z31" t="s">
        <v>211</v>
      </c>
      <c r="AA31" t="s">
        <v>211</v>
      </c>
      <c r="AB31" t="s">
        <v>211</v>
      </c>
      <c r="AC31" t="s">
        <v>211</v>
      </c>
      <c r="AD31" t="s">
        <v>211</v>
      </c>
      <c r="AE31" t="s">
        <v>211</v>
      </c>
      <c r="AF31" t="s">
        <v>211</v>
      </c>
      <c r="AG31" t="s">
        <v>211</v>
      </c>
      <c r="AH31" t="s">
        <v>211</v>
      </c>
      <c r="AI31" t="s">
        <v>211</v>
      </c>
      <c r="AJ31" t="s">
        <v>211</v>
      </c>
      <c r="AK31" t="s">
        <v>211</v>
      </c>
      <c r="AL31" t="s">
        <v>211</v>
      </c>
      <c r="AM31" t="s">
        <v>211</v>
      </c>
      <c r="AN31" t="s">
        <v>211</v>
      </c>
      <c r="AO31" t="s">
        <v>211</v>
      </c>
      <c r="AP31" t="s">
        <v>211</v>
      </c>
      <c r="AQ31" t="s">
        <v>211</v>
      </c>
      <c r="AR31" t="s">
        <v>211</v>
      </c>
      <c r="AS31" t="s">
        <v>211</v>
      </c>
      <c r="AT31" t="s">
        <v>211</v>
      </c>
      <c r="AU31" t="s">
        <v>211</v>
      </c>
      <c r="AV31" t="s">
        <v>211</v>
      </c>
      <c r="AW31" t="s">
        <v>211</v>
      </c>
      <c r="AX31" t="s">
        <v>211</v>
      </c>
      <c r="AY31" t="s">
        <v>211</v>
      </c>
      <c r="AZ31" t="s">
        <v>211</v>
      </c>
      <c r="BA31" t="s">
        <v>211</v>
      </c>
      <c r="BB31" t="s">
        <v>211</v>
      </c>
      <c r="BC31" t="s">
        <v>211</v>
      </c>
      <c r="BD31" t="s">
        <v>211</v>
      </c>
      <c r="BE31" t="s">
        <v>211</v>
      </c>
      <c r="BF31" t="s">
        <v>211</v>
      </c>
      <c r="BG31" t="s">
        <v>211</v>
      </c>
      <c r="BH31" t="s">
        <v>211</v>
      </c>
      <c r="BI31" t="s">
        <v>211</v>
      </c>
      <c r="BJ31" t="s">
        <v>211</v>
      </c>
      <c r="BK31" t="s">
        <v>211</v>
      </c>
    </row>
    <row r="32" spans="2:63" x14ac:dyDescent="0.35">
      <c r="B32" t="s">
        <v>266</v>
      </c>
      <c r="C32" s="54" t="s">
        <v>267</v>
      </c>
      <c r="D32">
        <v>3.0612200020612201</v>
      </c>
      <c r="E32">
        <v>3.0612200020612201</v>
      </c>
      <c r="F32">
        <v>3.0612200020612201</v>
      </c>
      <c r="G32">
        <v>3.0612200020612201</v>
      </c>
      <c r="H32">
        <v>3.0612200020612201</v>
      </c>
      <c r="I32">
        <v>3.0612200020612201</v>
      </c>
      <c r="J32">
        <v>3.0612200020612201</v>
      </c>
      <c r="K32">
        <v>3.0612200020612201</v>
      </c>
      <c r="L32">
        <v>3.0612200020612201</v>
      </c>
      <c r="M32">
        <v>3.0612200020612201</v>
      </c>
      <c r="N32">
        <v>3.0612200020612201</v>
      </c>
      <c r="O32">
        <v>3.0522604298093099</v>
      </c>
      <c r="P32">
        <v>2.81955586834381</v>
      </c>
      <c r="Q32">
        <v>2.45857965494532</v>
      </c>
      <c r="R32">
        <v>2.43686666583333</v>
      </c>
      <c r="S32">
        <v>2.3712999990833299</v>
      </c>
      <c r="T32">
        <v>2.4708416659166699</v>
      </c>
      <c r="U32">
        <v>2.43939999925</v>
      </c>
      <c r="V32">
        <v>2.2740249991666701</v>
      </c>
      <c r="W32">
        <v>2.1745583325000002</v>
      </c>
      <c r="X32">
        <v>2.14120833258333</v>
      </c>
      <c r="Y32">
        <v>2.1126916659999999</v>
      </c>
      <c r="Z32">
        <v>2.1400249991666702</v>
      </c>
      <c r="AA32">
        <v>2.1130499989999998</v>
      </c>
      <c r="AB32">
        <v>2.1330833330000001</v>
      </c>
      <c r="AC32">
        <v>2.20014999966667</v>
      </c>
      <c r="AD32">
        <v>2.1774166665000001</v>
      </c>
      <c r="AE32">
        <v>2.10598333333333</v>
      </c>
      <c r="AF32">
        <v>2.0124249999999999</v>
      </c>
      <c r="AG32">
        <v>1.9502583333333301</v>
      </c>
      <c r="AH32">
        <v>1.81253333333333</v>
      </c>
      <c r="AI32">
        <v>1.7275499999999999</v>
      </c>
      <c r="AJ32">
        <v>1.62896666666667</v>
      </c>
      <c r="AK32">
        <v>1.61579083333333</v>
      </c>
      <c r="AL32">
        <v>1.52744416666667</v>
      </c>
      <c r="AM32">
        <v>1.4173750000000001</v>
      </c>
      <c r="AN32">
        <v>1.4100408333333301</v>
      </c>
      <c r="AO32">
        <v>1.48480583333333</v>
      </c>
      <c r="AP32">
        <v>1.67360166666667</v>
      </c>
      <c r="AQ32">
        <v>1.69495666666667</v>
      </c>
      <c r="AR32">
        <v>1.72396333333333</v>
      </c>
      <c r="AS32">
        <v>1.7917225000000001</v>
      </c>
      <c r="AT32">
        <v>1.7905883333333299</v>
      </c>
      <c r="AU32">
        <v>1.7421833333333301</v>
      </c>
      <c r="AV32">
        <v>1.6902283333333299</v>
      </c>
      <c r="AW32">
        <v>1.6643975</v>
      </c>
      <c r="AX32">
        <v>1.58893333333333</v>
      </c>
      <c r="AY32">
        <v>1.5071016666666699</v>
      </c>
      <c r="AZ32">
        <v>1.41716666666667</v>
      </c>
      <c r="BA32">
        <v>1.4545692733233</v>
      </c>
      <c r="BB32">
        <v>1.3635094736842099</v>
      </c>
      <c r="BC32">
        <v>1.25791302014692</v>
      </c>
      <c r="BD32">
        <v>1.24956701649958</v>
      </c>
      <c r="BE32">
        <v>1.25116566976059</v>
      </c>
      <c r="BF32">
        <v>1.2670401230813999</v>
      </c>
      <c r="BG32">
        <v>1.37491084459887</v>
      </c>
      <c r="BH32">
        <v>1.3813468768828601</v>
      </c>
      <c r="BI32">
        <v>1.3808911640528101</v>
      </c>
      <c r="BJ32">
        <v>1.3489185654253699</v>
      </c>
      <c r="BK32">
        <v>1.36421851405475</v>
      </c>
    </row>
    <row r="33" spans="2:63" x14ac:dyDescent="0.35">
      <c r="B33" t="s">
        <v>268</v>
      </c>
      <c r="C33" s="54" t="s">
        <v>269</v>
      </c>
      <c r="D33">
        <v>1.169999999E-3</v>
      </c>
      <c r="E33">
        <v>1.169999999E-3</v>
      </c>
      <c r="F33">
        <v>1.169999999E-3</v>
      </c>
      <c r="G33">
        <v>1.169999999E-3</v>
      </c>
      <c r="H33">
        <v>1.169999999E-3</v>
      </c>
      <c r="I33">
        <v>1.169999999E-3</v>
      </c>
      <c r="J33">
        <v>1.169999999E-3</v>
      </c>
      <c r="K33">
        <v>1.169999999E-3</v>
      </c>
      <c r="L33">
        <v>1.169999999E-3</v>
      </c>
      <c r="M33">
        <v>1.169999999E-3</v>
      </c>
      <c r="N33">
        <v>1.169999999E-3</v>
      </c>
      <c r="O33">
        <v>1.169999999E-3</v>
      </c>
      <c r="P33">
        <v>1.08E-3</v>
      </c>
      <c r="Q33">
        <v>9.791666657499999E-4</v>
      </c>
      <c r="R33">
        <v>9.6999999899999995E-4</v>
      </c>
      <c r="S33" t="s">
        <v>211</v>
      </c>
      <c r="T33" t="s">
        <v>211</v>
      </c>
      <c r="U33" t="s">
        <v>211</v>
      </c>
      <c r="V33" t="s">
        <v>211</v>
      </c>
      <c r="W33" t="s">
        <v>211</v>
      </c>
      <c r="X33" t="s">
        <v>211</v>
      </c>
      <c r="Y33" t="s">
        <v>211</v>
      </c>
      <c r="Z33" t="s">
        <v>211</v>
      </c>
      <c r="AA33" t="s">
        <v>211</v>
      </c>
      <c r="AB33" t="s">
        <v>211</v>
      </c>
      <c r="AC33" t="s">
        <v>211</v>
      </c>
      <c r="AD33" t="s">
        <v>211</v>
      </c>
      <c r="AE33" t="s">
        <v>211</v>
      </c>
      <c r="AF33" t="s">
        <v>211</v>
      </c>
      <c r="AG33" t="s">
        <v>211</v>
      </c>
      <c r="AH33" t="s">
        <v>211</v>
      </c>
      <c r="AI33">
        <v>1.7788249999999999E-2</v>
      </c>
      <c r="AJ33">
        <v>2.3341166666666701E-2</v>
      </c>
      <c r="AK33">
        <v>2.75935833333333E-2</v>
      </c>
      <c r="AL33">
        <v>5.4133666666666698E-2</v>
      </c>
      <c r="AM33">
        <v>6.7170833333333305E-2</v>
      </c>
      <c r="AN33">
        <v>0.177888666666667</v>
      </c>
      <c r="AO33">
        <v>1.6818791666666699</v>
      </c>
      <c r="AP33">
        <v>1.7603583333333299</v>
      </c>
      <c r="AQ33">
        <v>1.8363833333333299</v>
      </c>
      <c r="AR33">
        <v>2.123275</v>
      </c>
      <c r="AS33">
        <v>2.1847083333333299</v>
      </c>
      <c r="AT33">
        <v>2.076975</v>
      </c>
      <c r="AU33">
        <v>1.7327016666666699</v>
      </c>
      <c r="AV33">
        <v>1.5751089166666701</v>
      </c>
      <c r="AW33">
        <v>1.5741333333333301</v>
      </c>
      <c r="AX33">
        <v>1.5592666666666699</v>
      </c>
      <c r="AY33">
        <v>1.4290499999999999</v>
      </c>
      <c r="AZ33">
        <v>1.3371166666666701</v>
      </c>
      <c r="BA33">
        <v>1.40669166666667</v>
      </c>
      <c r="BB33">
        <v>1.47739166666667</v>
      </c>
      <c r="BC33">
        <v>1.40645833333333</v>
      </c>
      <c r="BD33">
        <v>1.5220499999999999</v>
      </c>
      <c r="BE33">
        <v>1.47356666666667</v>
      </c>
      <c r="BF33" s="55">
        <v>1.4741833333333301</v>
      </c>
      <c r="BG33">
        <v>1.7644</v>
      </c>
      <c r="BH33">
        <v>1.7680416666666701</v>
      </c>
      <c r="BI33">
        <v>1.73545833333333</v>
      </c>
      <c r="BJ33">
        <v>1.6570416666666701</v>
      </c>
      <c r="BK33">
        <v>1.7470416666666699</v>
      </c>
    </row>
    <row r="34" spans="2:63" x14ac:dyDescent="0.35">
      <c r="B34" t="s">
        <v>270</v>
      </c>
      <c r="C34" s="54" t="s">
        <v>271</v>
      </c>
      <c r="D34">
        <v>245.19510139835899</v>
      </c>
      <c r="E34">
        <v>245.26010162116</v>
      </c>
      <c r="F34">
        <v>245.013850686544</v>
      </c>
      <c r="G34">
        <v>245.01635069607499</v>
      </c>
      <c r="H34">
        <v>245.027184079042</v>
      </c>
      <c r="I34">
        <v>245.06093420770799</v>
      </c>
      <c r="J34">
        <v>245.67843655764401</v>
      </c>
      <c r="K34">
        <v>246.00093779128099</v>
      </c>
      <c r="L34">
        <v>247.56469375695099</v>
      </c>
      <c r="M34">
        <v>259.960574351236</v>
      </c>
      <c r="N34">
        <v>276.403137026845</v>
      </c>
      <c r="O34">
        <v>275.35645668533198</v>
      </c>
      <c r="P34">
        <v>252.02762746264901</v>
      </c>
      <c r="Q34">
        <v>222.88918305322699</v>
      </c>
      <c r="R34">
        <v>240.70466763782301</v>
      </c>
      <c r="S34">
        <v>214.31290034121901</v>
      </c>
      <c r="T34">
        <v>238.95049426705901</v>
      </c>
      <c r="U34">
        <v>245.67968656657601</v>
      </c>
      <c r="V34">
        <v>225.65586023395699</v>
      </c>
      <c r="W34">
        <v>212.721644262377</v>
      </c>
      <c r="X34">
        <v>211.27955541470499</v>
      </c>
      <c r="Y34">
        <v>271.73145255032699</v>
      </c>
      <c r="Z34">
        <v>328.60625269898998</v>
      </c>
      <c r="AA34">
        <v>381.06603602462798</v>
      </c>
      <c r="AB34">
        <v>436.95666578800802</v>
      </c>
      <c r="AC34">
        <v>449.26296271160697</v>
      </c>
      <c r="AD34">
        <v>346.305903554493</v>
      </c>
      <c r="AE34">
        <v>300.53656240147802</v>
      </c>
      <c r="AF34">
        <v>297.84821881937802</v>
      </c>
      <c r="AG34">
        <v>319.008299487903</v>
      </c>
      <c r="AH34">
        <v>272.264787954393</v>
      </c>
      <c r="AI34">
        <v>282.10690880881998</v>
      </c>
      <c r="AJ34">
        <v>264.69180075057898</v>
      </c>
      <c r="AK34">
        <v>283.16257950001801</v>
      </c>
      <c r="AL34">
        <v>555.20469565569704</v>
      </c>
      <c r="AM34">
        <v>499.14842590131002</v>
      </c>
      <c r="AN34">
        <v>511.55243027251601</v>
      </c>
      <c r="AO34">
        <v>583.66937235339606</v>
      </c>
      <c r="AP34">
        <v>589.951774567332</v>
      </c>
      <c r="AQ34">
        <v>615.47334931916396</v>
      </c>
      <c r="AR34">
        <v>710.20797703136702</v>
      </c>
      <c r="AS34">
        <v>732.39769326022804</v>
      </c>
      <c r="AT34">
        <v>693.71322649637398</v>
      </c>
      <c r="AU34">
        <v>579.897426172466</v>
      </c>
      <c r="AV34">
        <v>527.33803229157604</v>
      </c>
      <c r="AW34">
        <v>527.25836264962595</v>
      </c>
      <c r="AX34">
        <v>522.42562489517604</v>
      </c>
      <c r="AY34">
        <v>478.63371847636301</v>
      </c>
      <c r="AZ34">
        <v>446.00004143278801</v>
      </c>
      <c r="BA34">
        <v>470.29342334139801</v>
      </c>
      <c r="BB34">
        <v>494.794262222947</v>
      </c>
      <c r="BC34">
        <v>471.24862571893698</v>
      </c>
      <c r="BD34">
        <v>510.55633845425098</v>
      </c>
      <c r="BE34">
        <v>493.89962385223703</v>
      </c>
      <c r="BF34">
        <v>493.757329875312</v>
      </c>
      <c r="BG34">
        <v>591.21169798260996</v>
      </c>
      <c r="BH34">
        <v>592.60561506302201</v>
      </c>
      <c r="BI34">
        <v>580.65674958785803</v>
      </c>
      <c r="BJ34">
        <v>555.44645839822601</v>
      </c>
      <c r="BK34">
        <v>585.91101318036897</v>
      </c>
    </row>
    <row r="35" spans="2:63" x14ac:dyDescent="0.35">
      <c r="B35" t="s">
        <v>272</v>
      </c>
      <c r="C35" s="54" t="s">
        <v>273</v>
      </c>
      <c r="D35">
        <v>50.000000049000001</v>
      </c>
      <c r="E35">
        <v>50.000000049000001</v>
      </c>
      <c r="F35">
        <v>50.000000049000001</v>
      </c>
      <c r="G35">
        <v>50.000000049000001</v>
      </c>
      <c r="H35">
        <v>50.000000049000001</v>
      </c>
      <c r="I35">
        <v>84.375000080125005</v>
      </c>
      <c r="J35">
        <v>87.500000087499998</v>
      </c>
      <c r="K35">
        <v>87.500000087499998</v>
      </c>
      <c r="L35">
        <v>87.500000087499998</v>
      </c>
      <c r="M35">
        <v>87.500000087499998</v>
      </c>
      <c r="N35">
        <v>87.500000087499998</v>
      </c>
      <c r="O35">
        <v>87.5</v>
      </c>
      <c r="P35">
        <v>87.5</v>
      </c>
      <c r="Q35">
        <v>80.026083333333304</v>
      </c>
      <c r="R35">
        <v>78.75</v>
      </c>
      <c r="S35">
        <v>78.75</v>
      </c>
      <c r="T35">
        <v>86.25</v>
      </c>
      <c r="U35">
        <v>90</v>
      </c>
      <c r="V35">
        <v>90</v>
      </c>
      <c r="W35">
        <v>90</v>
      </c>
      <c r="X35">
        <v>90</v>
      </c>
      <c r="Y35">
        <v>90</v>
      </c>
      <c r="Z35">
        <v>90</v>
      </c>
      <c r="AA35">
        <v>92.948333333166701</v>
      </c>
      <c r="AB35">
        <v>119.70916666616699</v>
      </c>
      <c r="AC35">
        <v>120.69074999941699</v>
      </c>
      <c r="AD35">
        <v>114.171083333167</v>
      </c>
      <c r="AE35">
        <v>123.56383333333299</v>
      </c>
      <c r="AF35">
        <v>140.39500000000001</v>
      </c>
      <c r="AG35">
        <v>158.666666666667</v>
      </c>
      <c r="AH35">
        <v>171.255416666667</v>
      </c>
      <c r="AI35">
        <v>181.512583333333</v>
      </c>
      <c r="AJ35">
        <v>208.30266666666699</v>
      </c>
      <c r="AK35">
        <v>242.78</v>
      </c>
      <c r="AL35">
        <v>252.66249999999999</v>
      </c>
      <c r="AM35">
        <v>249.75749999999999</v>
      </c>
      <c r="AN35">
        <v>302.74666666666701</v>
      </c>
      <c r="AO35">
        <v>352.35083333333301</v>
      </c>
      <c r="AP35">
        <v>447.76583333333298</v>
      </c>
      <c r="AQ35">
        <v>563.5625</v>
      </c>
      <c r="AR35">
        <v>720.67333333333295</v>
      </c>
      <c r="AS35">
        <v>830.35333333333301</v>
      </c>
      <c r="AT35">
        <v>930.74916666666695</v>
      </c>
      <c r="AU35">
        <v>1082.6199999999999</v>
      </c>
      <c r="AV35">
        <v>1100.9000000000001</v>
      </c>
      <c r="AW35">
        <v>1081.5771666666701</v>
      </c>
      <c r="AX35">
        <v>1028.6835530000001</v>
      </c>
      <c r="AY35">
        <v>1081.8696825</v>
      </c>
      <c r="AZ35">
        <v>1185.6908333333299</v>
      </c>
      <c r="BA35">
        <v>1230.17916666667</v>
      </c>
      <c r="BB35">
        <v>1230.74833333333</v>
      </c>
      <c r="BC35">
        <v>1261.0733333333301</v>
      </c>
      <c r="BD35">
        <v>1442.505625</v>
      </c>
      <c r="BE35">
        <v>1555.09083333333</v>
      </c>
      <c r="BF35" t="s">
        <v>211</v>
      </c>
      <c r="BG35" t="s">
        <v>211</v>
      </c>
      <c r="BH35" t="s">
        <v>211</v>
      </c>
      <c r="BI35" t="s">
        <v>211</v>
      </c>
      <c r="BJ35" t="s">
        <v>211</v>
      </c>
      <c r="BK35">
        <v>1845.62289069697</v>
      </c>
    </row>
    <row r="36" spans="2:63" x14ac:dyDescent="0.35">
      <c r="B36" t="s">
        <v>274</v>
      </c>
      <c r="C36" s="54" t="s">
        <v>275</v>
      </c>
      <c r="D36">
        <v>28.750000028750001</v>
      </c>
      <c r="E36">
        <v>28.750000028750001</v>
      </c>
      <c r="F36">
        <v>28.750000028750001</v>
      </c>
      <c r="G36">
        <v>28.750000028750001</v>
      </c>
      <c r="H36">
        <v>28.750000028750001</v>
      </c>
      <c r="I36">
        <v>28.750000028750001</v>
      </c>
      <c r="J36">
        <v>28.750000028750001</v>
      </c>
      <c r="K36">
        <v>28.750000028750001</v>
      </c>
      <c r="L36">
        <v>28.750000028750001</v>
      </c>
      <c r="M36">
        <v>28.750000028750001</v>
      </c>
      <c r="N36">
        <v>28.750000028750001</v>
      </c>
      <c r="O36">
        <v>28.360170287822701</v>
      </c>
      <c r="P36">
        <v>27.053416666666699</v>
      </c>
      <c r="Q36">
        <v>24.515166666583301</v>
      </c>
      <c r="R36">
        <v>25.408166666583298</v>
      </c>
      <c r="S36">
        <v>25.5432499999167</v>
      </c>
      <c r="T36">
        <v>30.2290833333333</v>
      </c>
      <c r="U36">
        <v>34.046491665833301</v>
      </c>
      <c r="V36">
        <v>35.500749999</v>
      </c>
      <c r="W36">
        <v>37.432999999000003</v>
      </c>
      <c r="X36">
        <v>40.1749166656667</v>
      </c>
      <c r="Y36">
        <v>48.694666665666702</v>
      </c>
      <c r="Z36">
        <v>58.293333332416701</v>
      </c>
      <c r="AA36">
        <v>71.685833332499996</v>
      </c>
      <c r="AB36">
        <v>84.877916666166698</v>
      </c>
      <c r="AC36">
        <v>91.631666666333302</v>
      </c>
      <c r="AD36">
        <v>80.144916666666703</v>
      </c>
      <c r="AE36">
        <v>72.465833333333293</v>
      </c>
      <c r="AF36">
        <v>72.067499999999995</v>
      </c>
      <c r="AG36">
        <v>77.978083333333302</v>
      </c>
      <c r="AH36">
        <v>70.031333333333293</v>
      </c>
      <c r="AI36">
        <v>71.408333333333303</v>
      </c>
      <c r="AJ36">
        <v>68.017583333333306</v>
      </c>
      <c r="AK36">
        <v>80.426597362500004</v>
      </c>
      <c r="AL36">
        <v>81.890833333333305</v>
      </c>
      <c r="AM36">
        <v>76.853333333333296</v>
      </c>
      <c r="AN36">
        <v>82.591466666666705</v>
      </c>
      <c r="AO36">
        <v>93.176666666666705</v>
      </c>
      <c r="AP36">
        <v>98.157499999999999</v>
      </c>
      <c r="AQ36">
        <v>102.7</v>
      </c>
      <c r="AR36">
        <v>115.876551583333</v>
      </c>
      <c r="AS36">
        <v>123.213333333333</v>
      </c>
      <c r="AT36">
        <v>117.255833333333</v>
      </c>
      <c r="AU36">
        <v>97.787499999999994</v>
      </c>
      <c r="AV36">
        <v>88.7479249022727</v>
      </c>
      <c r="AW36">
        <v>88.646168526140798</v>
      </c>
      <c r="AX36">
        <v>87.926064911331395</v>
      </c>
      <c r="AY36">
        <v>80.615027157526598</v>
      </c>
      <c r="AZ36">
        <v>75.336003838854396</v>
      </c>
      <c r="BA36">
        <v>80.035417727784505</v>
      </c>
      <c r="BB36">
        <v>83.278689375901905</v>
      </c>
      <c r="BC36">
        <v>79.276881476118305</v>
      </c>
      <c r="BD36">
        <v>86.318954184704197</v>
      </c>
      <c r="BE36">
        <v>83.072500000000005</v>
      </c>
      <c r="BF36">
        <v>83.034499999999994</v>
      </c>
      <c r="BG36">
        <v>99.385693542568504</v>
      </c>
      <c r="BH36">
        <v>99.688113636363596</v>
      </c>
      <c r="BI36">
        <v>97.806937771512096</v>
      </c>
      <c r="BJ36">
        <v>93.413578908527896</v>
      </c>
      <c r="BK36">
        <v>98.495178587897598</v>
      </c>
    </row>
    <row r="37" spans="2:63" x14ac:dyDescent="0.35">
      <c r="B37" t="s">
        <v>276</v>
      </c>
      <c r="C37" s="54" t="s">
        <v>277</v>
      </c>
      <c r="D37">
        <v>35</v>
      </c>
      <c r="E37">
        <v>35</v>
      </c>
      <c r="F37">
        <v>35</v>
      </c>
      <c r="G37">
        <v>35</v>
      </c>
      <c r="H37">
        <v>35</v>
      </c>
      <c r="I37">
        <v>35</v>
      </c>
      <c r="J37">
        <v>35</v>
      </c>
      <c r="K37">
        <v>35</v>
      </c>
      <c r="L37">
        <v>35</v>
      </c>
      <c r="M37">
        <v>43.558333332916703</v>
      </c>
      <c r="N37">
        <v>55.539999999000003</v>
      </c>
      <c r="O37">
        <v>75.821666665916695</v>
      </c>
      <c r="P37">
        <v>162.25</v>
      </c>
      <c r="Q37">
        <v>244.916666666667</v>
      </c>
      <c r="R37" t="s">
        <v>211</v>
      </c>
      <c r="S37" t="s">
        <v>211</v>
      </c>
      <c r="T37" t="s">
        <v>211</v>
      </c>
      <c r="U37" t="s">
        <v>211</v>
      </c>
      <c r="V37" t="s">
        <v>211</v>
      </c>
      <c r="W37" t="s">
        <v>211</v>
      </c>
      <c r="X37" t="s">
        <v>211</v>
      </c>
      <c r="Y37" t="s">
        <v>211</v>
      </c>
      <c r="Z37" t="s">
        <v>211</v>
      </c>
      <c r="AA37" t="s">
        <v>211</v>
      </c>
      <c r="AB37" t="s">
        <v>211</v>
      </c>
      <c r="AC37" t="s">
        <v>211</v>
      </c>
      <c r="AD37" t="s">
        <v>211</v>
      </c>
      <c r="AE37" t="s">
        <v>211</v>
      </c>
      <c r="AF37" t="s">
        <v>211</v>
      </c>
      <c r="AG37" t="s">
        <v>211</v>
      </c>
      <c r="AH37">
        <v>426.25</v>
      </c>
      <c r="AI37">
        <v>718.33333333333303</v>
      </c>
      <c r="AJ37">
        <v>1266.5833333333301</v>
      </c>
      <c r="AK37">
        <v>2689</v>
      </c>
      <c r="AL37">
        <v>2545.25</v>
      </c>
      <c r="AM37">
        <v>2450.8333333333298</v>
      </c>
      <c r="AN37">
        <v>2624.0833333333298</v>
      </c>
      <c r="AO37">
        <v>2946.25</v>
      </c>
      <c r="AP37">
        <v>3744.4166666666702</v>
      </c>
      <c r="AQ37">
        <v>3807.8333333333298</v>
      </c>
      <c r="AR37">
        <v>3840.75</v>
      </c>
      <c r="AS37">
        <v>3916.3333333333298</v>
      </c>
      <c r="AT37">
        <v>3912.0833333333298</v>
      </c>
      <c r="AU37">
        <v>3973.3333333333298</v>
      </c>
      <c r="AV37">
        <v>4016.25</v>
      </c>
      <c r="AW37">
        <v>4092.5</v>
      </c>
      <c r="AX37">
        <v>4103.25</v>
      </c>
      <c r="AY37">
        <v>4056.1666666666702</v>
      </c>
      <c r="AZ37">
        <v>4054.1666666666702</v>
      </c>
      <c r="BA37">
        <v>4139.3333333333303</v>
      </c>
      <c r="BB37">
        <v>4184.9166666666697</v>
      </c>
      <c r="BC37">
        <v>4058.5</v>
      </c>
      <c r="BD37">
        <v>4033</v>
      </c>
      <c r="BE37">
        <v>4027.25</v>
      </c>
      <c r="BF37">
        <v>4037.5</v>
      </c>
      <c r="BG37">
        <v>4067.75</v>
      </c>
      <c r="BH37">
        <v>4058.6945788530502</v>
      </c>
      <c r="BI37">
        <v>4050.5799859191002</v>
      </c>
      <c r="BJ37">
        <v>4051.1669002816202</v>
      </c>
      <c r="BK37">
        <v>4061.1489631336399</v>
      </c>
    </row>
    <row r="38" spans="2:63" x14ac:dyDescent="0.35">
      <c r="B38" t="s">
        <v>278</v>
      </c>
      <c r="C38" s="54" t="s">
        <v>279</v>
      </c>
      <c r="D38">
        <v>245.19510139835899</v>
      </c>
      <c r="E38">
        <v>245.26010162116</v>
      </c>
      <c r="F38">
        <v>245.013850686544</v>
      </c>
      <c r="G38">
        <v>245.01635069607499</v>
      </c>
      <c r="H38">
        <v>245.027184079042</v>
      </c>
      <c r="I38">
        <v>245.06093420770799</v>
      </c>
      <c r="J38">
        <v>245.67843655764401</v>
      </c>
      <c r="K38">
        <v>246.00093779128099</v>
      </c>
      <c r="L38">
        <v>247.56469375695099</v>
      </c>
      <c r="M38">
        <v>259.960574351236</v>
      </c>
      <c r="N38">
        <v>276.403137026845</v>
      </c>
      <c r="O38">
        <v>275.35645668533198</v>
      </c>
      <c r="P38">
        <v>252.02762746264901</v>
      </c>
      <c r="Q38">
        <v>222.88918305322699</v>
      </c>
      <c r="R38">
        <v>240.70466763782301</v>
      </c>
      <c r="S38">
        <v>214.31290034121901</v>
      </c>
      <c r="T38">
        <v>238.95049426705901</v>
      </c>
      <c r="U38">
        <v>245.67968656657601</v>
      </c>
      <c r="V38">
        <v>225.65586023395699</v>
      </c>
      <c r="W38">
        <v>212.721644262377</v>
      </c>
      <c r="X38">
        <v>211.27955541470499</v>
      </c>
      <c r="Y38">
        <v>271.73145255032699</v>
      </c>
      <c r="Z38">
        <v>328.60625269898998</v>
      </c>
      <c r="AA38">
        <v>381.06603602462798</v>
      </c>
      <c r="AB38">
        <v>436.95666578800802</v>
      </c>
      <c r="AC38">
        <v>449.26296271160697</v>
      </c>
      <c r="AD38">
        <v>346.305903554493</v>
      </c>
      <c r="AE38">
        <v>300.53656240147802</v>
      </c>
      <c r="AF38">
        <v>297.84821881937802</v>
      </c>
      <c r="AG38">
        <v>319.008299487903</v>
      </c>
      <c r="AH38">
        <v>272.264787954393</v>
      </c>
      <c r="AI38">
        <v>282.10690880881998</v>
      </c>
      <c r="AJ38">
        <v>264.69180075057898</v>
      </c>
      <c r="AK38">
        <v>283.16257950001801</v>
      </c>
      <c r="AL38">
        <v>555.20469565569704</v>
      </c>
      <c r="AM38">
        <v>499.14842590131002</v>
      </c>
      <c r="AN38">
        <v>511.55243027251601</v>
      </c>
      <c r="AO38">
        <v>583.66937235339606</v>
      </c>
      <c r="AP38">
        <v>589.951774567332</v>
      </c>
      <c r="AQ38">
        <v>615.47334931916396</v>
      </c>
      <c r="AR38">
        <v>710.20797703136702</v>
      </c>
      <c r="AS38">
        <v>732.39769326022804</v>
      </c>
      <c r="AT38">
        <v>693.71322649637398</v>
      </c>
      <c r="AU38">
        <v>579.897426172466</v>
      </c>
      <c r="AV38">
        <v>527.33803229157604</v>
      </c>
      <c r="AW38">
        <v>527.25836264962595</v>
      </c>
      <c r="AX38">
        <v>522.42562489517604</v>
      </c>
      <c r="AY38">
        <v>478.63371847636301</v>
      </c>
      <c r="AZ38">
        <v>446.00004143278801</v>
      </c>
      <c r="BA38">
        <v>470.29342334139801</v>
      </c>
      <c r="BB38">
        <v>494.794262222947</v>
      </c>
      <c r="BC38">
        <v>471.24862571893698</v>
      </c>
      <c r="BD38">
        <v>510.55633845425098</v>
      </c>
      <c r="BE38">
        <v>493.89962385223703</v>
      </c>
      <c r="BF38">
        <v>493.757329875312</v>
      </c>
      <c r="BG38">
        <v>591.21169798260996</v>
      </c>
      <c r="BH38">
        <v>592.60561506302201</v>
      </c>
      <c r="BI38">
        <v>580.65674958785803</v>
      </c>
      <c r="BJ38">
        <v>555.44645839822601</v>
      </c>
      <c r="BK38">
        <v>585.91101318036897</v>
      </c>
    </row>
    <row r="39" spans="2:63" x14ac:dyDescent="0.35">
      <c r="B39" t="s">
        <v>280</v>
      </c>
      <c r="C39" s="54" t="s">
        <v>281</v>
      </c>
      <c r="D39">
        <v>0.96976678666666705</v>
      </c>
      <c r="E39">
        <v>1.01306251583333</v>
      </c>
      <c r="F39">
        <v>1.06876922408333</v>
      </c>
      <c r="G39">
        <v>1.07851434416667</v>
      </c>
      <c r="H39">
        <v>1.07859841916667</v>
      </c>
      <c r="I39">
        <v>1.07798428416667</v>
      </c>
      <c r="J39">
        <v>1.0773415666666699</v>
      </c>
      <c r="K39">
        <v>1.0787104241666701</v>
      </c>
      <c r="L39">
        <v>1.0774714008333299</v>
      </c>
      <c r="M39">
        <v>1.0767805125000001</v>
      </c>
      <c r="N39">
        <v>1.0442187441666699</v>
      </c>
      <c r="O39">
        <v>1.00981054416667</v>
      </c>
      <c r="P39">
        <v>0.99066255583333296</v>
      </c>
      <c r="Q39">
        <v>1.00009014</v>
      </c>
      <c r="R39">
        <v>0.97801752558333299</v>
      </c>
      <c r="S39">
        <v>1.01715926333333</v>
      </c>
      <c r="T39">
        <v>0.98602830408333297</v>
      </c>
      <c r="U39">
        <v>1.06344161083333</v>
      </c>
      <c r="V39">
        <v>1.14065917075</v>
      </c>
      <c r="W39">
        <v>1.17142449583333</v>
      </c>
      <c r="X39">
        <v>1.1692268666666701</v>
      </c>
      <c r="Y39">
        <v>1.1989031208333301</v>
      </c>
      <c r="Z39">
        <v>1.23373491166667</v>
      </c>
      <c r="AA39">
        <v>1.23241182741667</v>
      </c>
      <c r="AB39">
        <v>1.29506561083333</v>
      </c>
      <c r="AC39">
        <v>1.36550739166667</v>
      </c>
      <c r="AD39">
        <v>1.3894710591666699</v>
      </c>
      <c r="AE39">
        <v>1.3259825816666699</v>
      </c>
      <c r="AF39">
        <v>1.23070084666667</v>
      </c>
      <c r="AG39">
        <v>1.1839720841666701</v>
      </c>
      <c r="AH39">
        <v>1.1667736266666699</v>
      </c>
      <c r="AI39">
        <v>1.14572584416667</v>
      </c>
      <c r="AJ39">
        <v>1.20872292</v>
      </c>
      <c r="AK39">
        <v>1.2900878816666701</v>
      </c>
      <c r="AL39">
        <v>1.3656734475000001</v>
      </c>
      <c r="AM39">
        <v>1.3724454183333299</v>
      </c>
      <c r="AN39">
        <v>1.36352163583333</v>
      </c>
      <c r="AO39">
        <v>1.3845980283333299</v>
      </c>
      <c r="AP39">
        <v>1.4835053016666699</v>
      </c>
      <c r="AQ39">
        <v>1.48570481916667</v>
      </c>
      <c r="AR39">
        <v>1.485394095</v>
      </c>
      <c r="AS39">
        <v>1.548839955</v>
      </c>
      <c r="AT39">
        <v>1.5703428341666701</v>
      </c>
      <c r="AU39">
        <v>1.4010145475</v>
      </c>
      <c r="AV39">
        <v>1.3012815950000001</v>
      </c>
      <c r="AW39">
        <v>1.2114051341666701</v>
      </c>
      <c r="AX39">
        <v>1.1343447258333299</v>
      </c>
      <c r="AY39">
        <v>1.0740456216666701</v>
      </c>
      <c r="AZ39">
        <v>1.06708691833333</v>
      </c>
      <c r="BA39">
        <v>1.1415354059127001</v>
      </c>
      <c r="BB39">
        <v>1.03011273517598</v>
      </c>
      <c r="BC39">
        <v>0.98925815863636402</v>
      </c>
      <c r="BD39">
        <v>0.99936474359307403</v>
      </c>
      <c r="BE39">
        <v>1.0301373637301601</v>
      </c>
      <c r="BF39">
        <v>1.10474713237886</v>
      </c>
      <c r="BG39">
        <v>1.27878620362554</v>
      </c>
      <c r="BH39">
        <v>1.3256151637482001</v>
      </c>
      <c r="BI39">
        <v>1.2979358464603901</v>
      </c>
      <c r="BJ39">
        <v>1.2958179281353399</v>
      </c>
      <c r="BK39">
        <v>1.32679336266012</v>
      </c>
    </row>
    <row r="40" spans="2:63" x14ac:dyDescent="0.35">
      <c r="B40" t="s">
        <v>282</v>
      </c>
      <c r="C40" s="54" t="s">
        <v>283</v>
      </c>
      <c r="D40">
        <v>0.71428571479591796</v>
      </c>
      <c r="E40">
        <v>0.71428571479591796</v>
      </c>
      <c r="F40">
        <v>0.71428571479591796</v>
      </c>
      <c r="G40">
        <v>0.71428571479591796</v>
      </c>
      <c r="H40">
        <v>0.71428571479591796</v>
      </c>
      <c r="I40">
        <v>0.71428571479591796</v>
      </c>
      <c r="J40">
        <v>0.71428571479591796</v>
      </c>
      <c r="K40">
        <v>0.72746699535686898</v>
      </c>
      <c r="L40">
        <v>0.83333333402777798</v>
      </c>
      <c r="M40">
        <v>0.83333333402777798</v>
      </c>
      <c r="N40">
        <v>0.82784386527165499</v>
      </c>
      <c r="O40">
        <v>0.83275941294144096</v>
      </c>
      <c r="P40">
        <v>0.80049730397871</v>
      </c>
      <c r="Q40">
        <v>0.81634189059861495</v>
      </c>
      <c r="R40">
        <v>0.83882588132865998</v>
      </c>
      <c r="S40">
        <v>0.83333000000000002</v>
      </c>
      <c r="T40">
        <v>0.83333000000000002</v>
      </c>
      <c r="U40">
        <v>0.83333000000000002</v>
      </c>
      <c r="V40">
        <v>0.83333000000000002</v>
      </c>
      <c r="W40">
        <v>0.83333000000000002</v>
      </c>
      <c r="X40">
        <v>0.83333000000000002</v>
      </c>
      <c r="Y40">
        <v>0.83333000000000002</v>
      </c>
      <c r="Z40">
        <v>0.83333000000000002</v>
      </c>
      <c r="AA40">
        <v>0.83333000000000002</v>
      </c>
      <c r="AB40">
        <v>0.83333000000000002</v>
      </c>
      <c r="AC40">
        <v>0.83333000000000002</v>
      </c>
      <c r="AD40">
        <v>0.83333000000000002</v>
      </c>
      <c r="AE40">
        <v>0.83333000000000002</v>
      </c>
      <c r="AF40">
        <v>0.83333000000000002</v>
      </c>
      <c r="AG40">
        <v>0.83333000000000002</v>
      </c>
      <c r="AH40">
        <v>0.83333000000000002</v>
      </c>
      <c r="AI40">
        <v>0.83333000000000002</v>
      </c>
      <c r="AJ40">
        <v>0.83333000000000002</v>
      </c>
      <c r="AK40">
        <v>0.83333000000000002</v>
      </c>
      <c r="AL40">
        <v>0.83333000000000002</v>
      </c>
      <c r="AM40">
        <v>0.83333000000000002</v>
      </c>
      <c r="AN40">
        <v>0.83333000000000002</v>
      </c>
      <c r="AO40">
        <v>0.83333000000000002</v>
      </c>
      <c r="AP40">
        <v>0.83333000000000002</v>
      </c>
      <c r="AQ40">
        <v>0.83333000000000002</v>
      </c>
      <c r="AR40">
        <v>0.83333000000000002</v>
      </c>
      <c r="AS40">
        <v>0.83333000000000002</v>
      </c>
      <c r="AT40">
        <v>0.83333000000000002</v>
      </c>
      <c r="AU40">
        <v>0.83333000000000002</v>
      </c>
      <c r="AV40">
        <v>0.83333000000000002</v>
      </c>
      <c r="AW40">
        <v>0.83333000000000002</v>
      </c>
      <c r="AX40">
        <v>0.83333000000000002</v>
      </c>
      <c r="AY40">
        <v>0.83333000000000002</v>
      </c>
      <c r="AZ40">
        <v>0.83333000000000002</v>
      </c>
      <c r="BA40">
        <v>0.83333000000000002</v>
      </c>
      <c r="BB40">
        <v>0.83333000000000002</v>
      </c>
      <c r="BC40">
        <v>0.83333000000000002</v>
      </c>
      <c r="BD40">
        <v>0.83333000000000002</v>
      </c>
      <c r="BE40">
        <v>0.83333000000000002</v>
      </c>
      <c r="BF40">
        <v>0.83333000000000002</v>
      </c>
      <c r="BG40">
        <v>0.83333000000000002</v>
      </c>
      <c r="BH40">
        <v>0.83333000000000002</v>
      </c>
      <c r="BI40">
        <v>0.83333000000000002</v>
      </c>
      <c r="BJ40">
        <v>0.83333000000000002</v>
      </c>
      <c r="BK40">
        <v>0.83333000000000002</v>
      </c>
    </row>
    <row r="41" spans="2:63" x14ac:dyDescent="0.35">
      <c r="B41" t="s">
        <v>284</v>
      </c>
      <c r="C41" s="54" t="s">
        <v>285</v>
      </c>
      <c r="D41">
        <v>245.19510139835899</v>
      </c>
      <c r="E41">
        <v>245.26010162116</v>
      </c>
      <c r="F41">
        <v>245.013850686544</v>
      </c>
      <c r="G41">
        <v>245.01635069607499</v>
      </c>
      <c r="H41">
        <v>245.027184079042</v>
      </c>
      <c r="I41">
        <v>245.06093420770799</v>
      </c>
      <c r="J41">
        <v>245.67843655764401</v>
      </c>
      <c r="K41">
        <v>246.00093779128099</v>
      </c>
      <c r="L41">
        <v>247.56469375695099</v>
      </c>
      <c r="M41">
        <v>259.960574351236</v>
      </c>
      <c r="N41">
        <v>276.403137026845</v>
      </c>
      <c r="O41">
        <v>275.35645668533198</v>
      </c>
      <c r="P41">
        <v>252.02762746264901</v>
      </c>
      <c r="Q41">
        <v>222.88918305322699</v>
      </c>
      <c r="R41">
        <v>240.70466763782301</v>
      </c>
      <c r="S41">
        <v>214.31290034121901</v>
      </c>
      <c r="T41">
        <v>238.95049426705901</v>
      </c>
      <c r="U41">
        <v>245.67968656657601</v>
      </c>
      <c r="V41">
        <v>225.65586023395699</v>
      </c>
      <c r="W41">
        <v>212.721644262377</v>
      </c>
      <c r="X41">
        <v>211.27955541470499</v>
      </c>
      <c r="Y41">
        <v>271.73145255032699</v>
      </c>
      <c r="Z41">
        <v>328.60625269898998</v>
      </c>
      <c r="AA41">
        <v>381.06603602462798</v>
      </c>
      <c r="AB41">
        <v>436.95666578800802</v>
      </c>
      <c r="AC41">
        <v>449.26296271160697</v>
      </c>
      <c r="AD41">
        <v>346.305903554493</v>
      </c>
      <c r="AE41">
        <v>300.53656240147802</v>
      </c>
      <c r="AF41">
        <v>297.84821881937802</v>
      </c>
      <c r="AG41">
        <v>319.008299487903</v>
      </c>
      <c r="AH41">
        <v>272.264787954393</v>
      </c>
      <c r="AI41">
        <v>282.10690880881998</v>
      </c>
      <c r="AJ41">
        <v>264.69180075057898</v>
      </c>
      <c r="AK41">
        <v>283.16257950001801</v>
      </c>
      <c r="AL41">
        <v>555.20469565569704</v>
      </c>
      <c r="AM41">
        <v>499.14842590131002</v>
      </c>
      <c r="AN41">
        <v>511.55243027251601</v>
      </c>
      <c r="AO41">
        <v>583.66937235339606</v>
      </c>
      <c r="AP41">
        <v>589.951774567332</v>
      </c>
      <c r="AQ41">
        <v>615.47334931916396</v>
      </c>
      <c r="AR41">
        <v>710.20797703136702</v>
      </c>
      <c r="AS41">
        <v>732.39769326022804</v>
      </c>
      <c r="AT41">
        <v>693.71322649637398</v>
      </c>
      <c r="AU41">
        <v>579.897426172466</v>
      </c>
      <c r="AV41">
        <v>527.33803229157604</v>
      </c>
      <c r="AW41">
        <v>527.25836264962595</v>
      </c>
      <c r="AX41">
        <v>522.42562489517604</v>
      </c>
      <c r="AY41">
        <v>478.63371847636301</v>
      </c>
      <c r="AZ41">
        <v>446.00004143278801</v>
      </c>
      <c r="BA41">
        <v>470.29342334139801</v>
      </c>
      <c r="BB41">
        <v>494.794262222947</v>
      </c>
      <c r="BC41">
        <v>471.24862571893698</v>
      </c>
      <c r="BD41">
        <v>510.55633845425098</v>
      </c>
      <c r="BE41">
        <v>493.89962385223703</v>
      </c>
      <c r="BF41">
        <v>493.757329875312</v>
      </c>
      <c r="BG41">
        <v>591.21169798260996</v>
      </c>
      <c r="BH41">
        <v>592.60561506302201</v>
      </c>
      <c r="BI41">
        <v>580.65674958785803</v>
      </c>
      <c r="BJ41">
        <v>555.44645839822601</v>
      </c>
      <c r="BK41">
        <v>585.91101318036897</v>
      </c>
    </row>
    <row r="42" spans="2:63" x14ac:dyDescent="0.35">
      <c r="B42" t="s">
        <v>286</v>
      </c>
      <c r="C42" s="54" t="s">
        <v>287</v>
      </c>
      <c r="D42">
        <v>245.19510139835899</v>
      </c>
      <c r="E42">
        <v>245.26010162116</v>
      </c>
      <c r="F42">
        <v>245.013850686544</v>
      </c>
      <c r="G42">
        <v>245.01635069607499</v>
      </c>
      <c r="H42">
        <v>245.027184079042</v>
      </c>
      <c r="I42">
        <v>245.06093420770799</v>
      </c>
      <c r="J42">
        <v>245.67843655764401</v>
      </c>
      <c r="K42">
        <v>246.00093779128099</v>
      </c>
      <c r="L42">
        <v>247.56469375695099</v>
      </c>
      <c r="M42">
        <v>259.960574351236</v>
      </c>
      <c r="N42">
        <v>276.403137026845</v>
      </c>
      <c r="O42">
        <v>275.35645668533198</v>
      </c>
      <c r="P42">
        <v>252.02762746264901</v>
      </c>
      <c r="Q42">
        <v>222.88918305322699</v>
      </c>
      <c r="R42">
        <v>240.70466763782301</v>
      </c>
      <c r="S42">
        <v>214.31290034121901</v>
      </c>
      <c r="T42">
        <v>238.95049426705901</v>
      </c>
      <c r="U42">
        <v>245.67968656657601</v>
      </c>
      <c r="V42">
        <v>225.65586023395699</v>
      </c>
      <c r="W42">
        <v>212.721644262377</v>
      </c>
      <c r="X42">
        <v>211.27955541470499</v>
      </c>
      <c r="Y42">
        <v>271.73145255032699</v>
      </c>
      <c r="Z42">
        <v>328.60625269898998</v>
      </c>
      <c r="AA42">
        <v>381.06603602462798</v>
      </c>
      <c r="AB42">
        <v>436.95666578800802</v>
      </c>
      <c r="AC42">
        <v>449.26296271160697</v>
      </c>
      <c r="AD42">
        <v>346.305903554493</v>
      </c>
      <c r="AE42">
        <v>300.53656240147802</v>
      </c>
      <c r="AF42">
        <v>297.84821881937802</v>
      </c>
      <c r="AG42">
        <v>319.008299487903</v>
      </c>
      <c r="AH42">
        <v>272.264787954393</v>
      </c>
      <c r="AI42">
        <v>282.10690880881998</v>
      </c>
      <c r="AJ42">
        <v>264.69180075057898</v>
      </c>
      <c r="AK42">
        <v>283.16257950001801</v>
      </c>
      <c r="AL42">
        <v>555.20469565569704</v>
      </c>
      <c r="AM42">
        <v>499.14842590131002</v>
      </c>
      <c r="AN42">
        <v>511.55243027251601</v>
      </c>
      <c r="AO42">
        <v>583.66937235339606</v>
      </c>
      <c r="AP42">
        <v>589.951774567332</v>
      </c>
      <c r="AQ42">
        <v>615.47334931916396</v>
      </c>
      <c r="AR42">
        <v>710.20797703136702</v>
      </c>
      <c r="AS42">
        <v>732.39769326022804</v>
      </c>
      <c r="AT42">
        <v>693.71322649637398</v>
      </c>
      <c r="AU42">
        <v>579.897426172466</v>
      </c>
      <c r="AV42">
        <v>527.33803229157604</v>
      </c>
      <c r="AW42">
        <v>527.25836264962595</v>
      </c>
      <c r="AX42">
        <v>522.42562489517604</v>
      </c>
      <c r="AY42">
        <v>478.63371847636301</v>
      </c>
      <c r="AZ42">
        <v>446.00004143278801</v>
      </c>
      <c r="BA42">
        <v>470.29342334139801</v>
      </c>
      <c r="BB42">
        <v>494.794262222947</v>
      </c>
      <c r="BC42">
        <v>471.24862571893698</v>
      </c>
      <c r="BD42">
        <v>510.55633845425098</v>
      </c>
      <c r="BE42">
        <v>493.89962385223703</v>
      </c>
      <c r="BF42">
        <v>493.757329875312</v>
      </c>
      <c r="BG42">
        <v>591.21169798260996</v>
      </c>
      <c r="BH42">
        <v>592.60561506302201</v>
      </c>
      <c r="BI42">
        <v>580.65674958785803</v>
      </c>
      <c r="BJ42">
        <v>555.44645839822601</v>
      </c>
      <c r="BK42">
        <v>585.91101318036897</v>
      </c>
    </row>
    <row r="43" spans="2:63" x14ac:dyDescent="0.35">
      <c r="B43" t="s">
        <v>288</v>
      </c>
      <c r="C43" s="54" t="s">
        <v>289</v>
      </c>
      <c r="D43" t="s">
        <v>211</v>
      </c>
      <c r="E43" t="s">
        <v>211</v>
      </c>
      <c r="F43" t="s">
        <v>211</v>
      </c>
      <c r="G43" t="s">
        <v>211</v>
      </c>
      <c r="H43" t="s">
        <v>211</v>
      </c>
      <c r="I43" t="s">
        <v>211</v>
      </c>
      <c r="J43" t="s">
        <v>211</v>
      </c>
      <c r="K43" t="s">
        <v>211</v>
      </c>
      <c r="L43" t="s">
        <v>211</v>
      </c>
      <c r="M43" t="s">
        <v>211</v>
      </c>
      <c r="N43" t="s">
        <v>211</v>
      </c>
      <c r="O43" t="s">
        <v>211</v>
      </c>
      <c r="P43" t="s">
        <v>211</v>
      </c>
      <c r="Q43" t="s">
        <v>211</v>
      </c>
      <c r="R43" t="s">
        <v>211</v>
      </c>
      <c r="S43" t="s">
        <v>211</v>
      </c>
      <c r="T43" t="s">
        <v>211</v>
      </c>
      <c r="U43" t="s">
        <v>211</v>
      </c>
      <c r="V43" t="s">
        <v>211</v>
      </c>
      <c r="W43" t="s">
        <v>211</v>
      </c>
      <c r="X43" t="s">
        <v>211</v>
      </c>
      <c r="Y43" t="s">
        <v>211</v>
      </c>
      <c r="Z43" t="s">
        <v>211</v>
      </c>
      <c r="AA43" t="s">
        <v>211</v>
      </c>
      <c r="AB43" t="s">
        <v>211</v>
      </c>
      <c r="AC43" t="s">
        <v>211</v>
      </c>
      <c r="AD43" t="s">
        <v>211</v>
      </c>
      <c r="AE43" t="s">
        <v>211</v>
      </c>
      <c r="AF43" t="s">
        <v>211</v>
      </c>
      <c r="AG43" t="s">
        <v>211</v>
      </c>
      <c r="AH43" t="s">
        <v>211</v>
      </c>
      <c r="AI43" t="s">
        <v>211</v>
      </c>
      <c r="AJ43" t="s">
        <v>211</v>
      </c>
      <c r="AK43" t="s">
        <v>211</v>
      </c>
      <c r="AL43" t="s">
        <v>211</v>
      </c>
      <c r="AM43" t="s">
        <v>211</v>
      </c>
      <c r="AN43" t="s">
        <v>211</v>
      </c>
      <c r="AO43" t="s">
        <v>211</v>
      </c>
      <c r="AP43" t="s">
        <v>211</v>
      </c>
      <c r="AQ43" t="s">
        <v>211</v>
      </c>
      <c r="AR43" t="s">
        <v>211</v>
      </c>
      <c r="AS43" t="s">
        <v>211</v>
      </c>
      <c r="AT43" t="s">
        <v>211</v>
      </c>
      <c r="AU43" t="s">
        <v>211</v>
      </c>
      <c r="AV43" t="s">
        <v>211</v>
      </c>
      <c r="AW43" t="s">
        <v>211</v>
      </c>
      <c r="AX43" t="s">
        <v>211</v>
      </c>
      <c r="AY43" t="s">
        <v>211</v>
      </c>
      <c r="AZ43" t="s">
        <v>211</v>
      </c>
      <c r="BA43" t="s">
        <v>211</v>
      </c>
      <c r="BB43" t="s">
        <v>211</v>
      </c>
      <c r="BC43" t="s">
        <v>211</v>
      </c>
      <c r="BD43" t="s">
        <v>211</v>
      </c>
      <c r="BE43" t="s">
        <v>211</v>
      </c>
      <c r="BF43" t="s">
        <v>211</v>
      </c>
      <c r="BG43" t="s">
        <v>211</v>
      </c>
      <c r="BH43" t="s">
        <v>211</v>
      </c>
      <c r="BI43" t="s">
        <v>211</v>
      </c>
      <c r="BJ43" t="s">
        <v>211</v>
      </c>
      <c r="BK43" t="s">
        <v>211</v>
      </c>
    </row>
    <row r="44" spans="2:63" x14ac:dyDescent="0.35">
      <c r="B44" t="s">
        <v>290</v>
      </c>
      <c r="C44" s="54" t="s">
        <v>291</v>
      </c>
      <c r="D44">
        <v>1.0489693750843499E-3</v>
      </c>
      <c r="E44">
        <v>1.05013600777515E-3</v>
      </c>
      <c r="F44">
        <v>1.05763578898984E-3</v>
      </c>
      <c r="G44">
        <v>1.6217859852693699E-3</v>
      </c>
      <c r="H44">
        <v>2.3074326347769501E-3</v>
      </c>
      <c r="I44">
        <v>3.1566578421154401E-3</v>
      </c>
      <c r="J44">
        <v>3.8511375671629201E-3</v>
      </c>
      <c r="K44">
        <v>5.0682687003574898E-3</v>
      </c>
      <c r="L44">
        <v>6.8764659110372899E-3</v>
      </c>
      <c r="M44">
        <v>8.6175817471208106E-3</v>
      </c>
      <c r="N44">
        <v>1.12775040919884E-2</v>
      </c>
      <c r="O44">
        <v>1.22086435743848E-2</v>
      </c>
      <c r="P44">
        <v>2.0835225059596601E-2</v>
      </c>
      <c r="Q44">
        <v>7.1641908452915404E-2</v>
      </c>
      <c r="R44">
        <v>0.59282626128923499</v>
      </c>
      <c r="S44">
        <v>4.91041666666667</v>
      </c>
      <c r="T44">
        <v>13.054166666666699</v>
      </c>
      <c r="U44">
        <v>21.535833333333301</v>
      </c>
      <c r="V44">
        <v>31.655833333333302</v>
      </c>
      <c r="W44">
        <v>37.245833333333302</v>
      </c>
      <c r="X44">
        <v>39</v>
      </c>
      <c r="Y44">
        <v>39</v>
      </c>
      <c r="Z44">
        <v>50.908333333333303</v>
      </c>
      <c r="AA44">
        <v>78.788333333333298</v>
      </c>
      <c r="AB44">
        <v>98.477500000000006</v>
      </c>
      <c r="AC44">
        <v>160.85999999991699</v>
      </c>
      <c r="AD44">
        <v>192.92999999966699</v>
      </c>
      <c r="AE44">
        <v>219.40666666666701</v>
      </c>
      <c r="AF44">
        <v>245.011666666667</v>
      </c>
      <c r="AG44">
        <v>266.95416666666699</v>
      </c>
      <c r="AH44">
        <v>304.90333333333302</v>
      </c>
      <c r="AI44">
        <v>349.21583333333302</v>
      </c>
      <c r="AJ44">
        <v>362.57583333333298</v>
      </c>
      <c r="AK44">
        <v>404.16583333333301</v>
      </c>
      <c r="AL44">
        <v>420.17666666666702</v>
      </c>
      <c r="AM44">
        <v>396.77333333333303</v>
      </c>
      <c r="AN44">
        <v>412.26666666666699</v>
      </c>
      <c r="AO44">
        <v>419.29500000000002</v>
      </c>
      <c r="AP44">
        <v>460.28750000000002</v>
      </c>
      <c r="AQ44">
        <v>508.77666666666698</v>
      </c>
      <c r="AR44">
        <v>539.58749999999998</v>
      </c>
      <c r="AS44">
        <v>634.93833333333305</v>
      </c>
      <c r="AT44">
        <v>688.93666666666695</v>
      </c>
      <c r="AU44">
        <v>691.39750000000004</v>
      </c>
      <c r="AV44">
        <v>609.52916666666704</v>
      </c>
      <c r="AW44">
        <v>559.76750000000004</v>
      </c>
      <c r="AX44">
        <v>530.27499999999998</v>
      </c>
      <c r="AY44">
        <v>522.46416666666698</v>
      </c>
      <c r="AZ44">
        <v>522.46103583333297</v>
      </c>
      <c r="BA44">
        <v>560.85989484127003</v>
      </c>
      <c r="BB44">
        <v>510.24916666666701</v>
      </c>
      <c r="BC44">
        <v>483.66750000000002</v>
      </c>
      <c r="BD44">
        <v>486.47130339105303</v>
      </c>
      <c r="BE44">
        <v>495.272877645503</v>
      </c>
      <c r="BF44">
        <v>570.34821612743997</v>
      </c>
      <c r="BG44">
        <v>654.12408425419596</v>
      </c>
      <c r="BH44">
        <v>676.95773604465705</v>
      </c>
      <c r="BI44">
        <v>648.83379259826097</v>
      </c>
      <c r="BJ44">
        <v>641.27681306639499</v>
      </c>
      <c r="BK44">
        <v>702.89742256152897</v>
      </c>
    </row>
    <row r="45" spans="2:63" x14ac:dyDescent="0.35">
      <c r="B45" t="s">
        <v>292</v>
      </c>
      <c r="C45" s="54" t="s">
        <v>293</v>
      </c>
      <c r="D45">
        <v>2.46180889882528</v>
      </c>
      <c r="E45">
        <v>2.46180889882528</v>
      </c>
      <c r="F45">
        <v>2.46180889882528</v>
      </c>
      <c r="G45">
        <v>2.46180889882528</v>
      </c>
      <c r="H45">
        <v>2.46180889882528</v>
      </c>
      <c r="I45">
        <v>2.46180889882528</v>
      </c>
      <c r="J45">
        <v>2.46180889882528</v>
      </c>
      <c r="K45">
        <v>2.46180889882528</v>
      </c>
      <c r="L45">
        <v>2.46180889882528</v>
      </c>
      <c r="M45">
        <v>2.46180889882528</v>
      </c>
      <c r="N45">
        <v>2.46180889882528</v>
      </c>
      <c r="O45">
        <v>2.46180889882528</v>
      </c>
      <c r="P45">
        <v>2.2450664486006602</v>
      </c>
      <c r="Q45">
        <v>1.9894155246324701</v>
      </c>
      <c r="R45">
        <v>1.96110708887637</v>
      </c>
      <c r="S45">
        <v>1.8598233893865801</v>
      </c>
      <c r="T45">
        <v>1.9414153510209899</v>
      </c>
      <c r="U45">
        <v>1.85782338223957</v>
      </c>
      <c r="V45">
        <v>1.68358941885647</v>
      </c>
      <c r="W45">
        <v>1.5549389540148599</v>
      </c>
      <c r="X45">
        <v>1.49838605814132</v>
      </c>
      <c r="Y45">
        <v>1.7045416658333301</v>
      </c>
      <c r="Z45">
        <v>1.8925416658333301</v>
      </c>
      <c r="AA45">
        <v>1.97567499916667</v>
      </c>
      <c r="AB45">
        <v>2.3200416662499999</v>
      </c>
      <c r="AC45">
        <v>2.93665833325</v>
      </c>
      <c r="AD45">
        <v>3.4527916665833298</v>
      </c>
      <c r="AE45">
        <v>3.7221000000000002</v>
      </c>
      <c r="AF45">
        <v>3.7221000000000002</v>
      </c>
      <c r="AG45">
        <v>3.7651083333333299</v>
      </c>
      <c r="AH45">
        <v>4.78320833333333</v>
      </c>
      <c r="AI45">
        <v>5.3233916666666703</v>
      </c>
      <c r="AJ45">
        <v>5.5145916666666697</v>
      </c>
      <c r="AK45">
        <v>5.7619583333333297</v>
      </c>
      <c r="AL45">
        <v>8.6187426666666695</v>
      </c>
      <c r="AM45">
        <v>8.3514166666666707</v>
      </c>
      <c r="AN45">
        <v>8.3141750000000005</v>
      </c>
      <c r="AO45">
        <v>8.2898166666666704</v>
      </c>
      <c r="AP45">
        <v>8.2789583333333301</v>
      </c>
      <c r="AQ45">
        <v>8.2782499999999999</v>
      </c>
      <c r="AR45">
        <v>8.2785041666666697</v>
      </c>
      <c r="AS45">
        <v>8.2770683333333306</v>
      </c>
      <c r="AT45">
        <v>8.2769575</v>
      </c>
      <c r="AU45">
        <v>8.2770366666666693</v>
      </c>
      <c r="AV45">
        <v>8.2768008333333292</v>
      </c>
      <c r="AW45">
        <v>8.1943166666666691</v>
      </c>
      <c r="AX45">
        <v>7.9734383333333296</v>
      </c>
      <c r="AY45">
        <v>7.6075324999999996</v>
      </c>
      <c r="AZ45">
        <v>6.9486549999999996</v>
      </c>
      <c r="BA45">
        <v>6.8314160517666602</v>
      </c>
      <c r="BB45">
        <v>6.7702690287094001</v>
      </c>
      <c r="BC45">
        <v>6.4614613265500704</v>
      </c>
      <c r="BD45">
        <v>6.3123328268318604</v>
      </c>
      <c r="BE45">
        <v>6.19575834608231</v>
      </c>
      <c r="BF45">
        <v>6.1434340944886703</v>
      </c>
      <c r="BG45">
        <v>6.22748867298455</v>
      </c>
      <c r="BH45">
        <v>6.6444778294468003</v>
      </c>
      <c r="BI45">
        <v>6.7587550863359702</v>
      </c>
      <c r="BJ45">
        <v>6.6159571773543897</v>
      </c>
      <c r="BK45">
        <v>6.9083850099290096</v>
      </c>
    </row>
    <row r="46" spans="2:63" x14ac:dyDescent="0.35">
      <c r="B46" t="s">
        <v>294</v>
      </c>
      <c r="C46" s="54" t="s">
        <v>295</v>
      </c>
      <c r="D46">
        <v>6.6349999989999997</v>
      </c>
      <c r="E46">
        <v>6.6999999990000001</v>
      </c>
      <c r="F46">
        <v>6.9012083325000004</v>
      </c>
      <c r="G46">
        <v>9</v>
      </c>
      <c r="H46">
        <v>9</v>
      </c>
      <c r="I46">
        <v>10.474999999916699</v>
      </c>
      <c r="J46">
        <v>13.5</v>
      </c>
      <c r="K46">
        <v>14.5063916664167</v>
      </c>
      <c r="L46">
        <v>16.290666665833299</v>
      </c>
      <c r="M46">
        <v>17.320141665833301</v>
      </c>
      <c r="N46">
        <v>18.443099999083302</v>
      </c>
      <c r="O46">
        <v>19.931933332583299</v>
      </c>
      <c r="P46">
        <v>21.865641665666701</v>
      </c>
      <c r="Q46">
        <v>23.636983332333301</v>
      </c>
      <c r="R46">
        <v>26.064124999000001</v>
      </c>
      <c r="S46">
        <v>30.928941665666699</v>
      </c>
      <c r="T46">
        <v>34.693924998999996</v>
      </c>
      <c r="U46">
        <v>36.7748666656667</v>
      </c>
      <c r="V46">
        <v>39.0946416656667</v>
      </c>
      <c r="W46">
        <v>42.549774999</v>
      </c>
      <c r="X46">
        <v>47.280308332416702</v>
      </c>
      <c r="Y46">
        <v>54.490549999000002</v>
      </c>
      <c r="Z46">
        <v>64.084716665749994</v>
      </c>
      <c r="AA46">
        <v>78.854299999583304</v>
      </c>
      <c r="AB46">
        <v>100.81724166625</v>
      </c>
      <c r="AC46">
        <v>142.31166666641701</v>
      </c>
      <c r="AD46">
        <v>194.261416666667</v>
      </c>
      <c r="AE46">
        <v>242.60749999999999</v>
      </c>
      <c r="AF46">
        <v>299.17383333333299</v>
      </c>
      <c r="AG46">
        <v>382.56808333333299</v>
      </c>
      <c r="AH46">
        <v>502.25925000000001</v>
      </c>
      <c r="AI46">
        <v>633.045166666667</v>
      </c>
      <c r="AJ46">
        <v>759.28200000000004</v>
      </c>
      <c r="AK46">
        <v>863.06468333333305</v>
      </c>
      <c r="AL46">
        <v>844.83588999999995</v>
      </c>
      <c r="AM46">
        <v>912.826415</v>
      </c>
      <c r="AN46">
        <v>1036.6864166666701</v>
      </c>
      <c r="AO46">
        <v>1140.9629416666701</v>
      </c>
      <c r="AP46">
        <v>1426.0374583333301</v>
      </c>
      <c r="AQ46">
        <v>1756.23084833333</v>
      </c>
      <c r="AR46">
        <v>2087.9038416666699</v>
      </c>
      <c r="AS46">
        <v>2299.63315583333</v>
      </c>
      <c r="AT46">
        <v>2504.2413308333298</v>
      </c>
      <c r="AU46">
        <v>2877.6524583333298</v>
      </c>
      <c r="AV46">
        <v>2628.6129025</v>
      </c>
      <c r="AW46">
        <v>2320.8341766666699</v>
      </c>
      <c r="AX46">
        <v>2361.1394074999998</v>
      </c>
      <c r="AY46">
        <v>2078.29183666667</v>
      </c>
      <c r="AZ46">
        <v>1967.7113091666699</v>
      </c>
      <c r="BA46">
        <v>2158.25590299025</v>
      </c>
      <c r="BB46">
        <v>1898.56963600842</v>
      </c>
      <c r="BC46">
        <v>1848.1394699518301</v>
      </c>
      <c r="BD46">
        <v>1796.8959123110001</v>
      </c>
      <c r="BE46">
        <v>1868.7853270907999</v>
      </c>
      <c r="BF46">
        <v>2001.781048176</v>
      </c>
      <c r="BG46">
        <v>2741.88085479965</v>
      </c>
      <c r="BH46">
        <v>3054.1216732108101</v>
      </c>
      <c r="BI46">
        <v>2951.3274023476001</v>
      </c>
      <c r="BJ46">
        <v>2955.70396997842</v>
      </c>
      <c r="BK46">
        <v>3280.83163119763</v>
      </c>
    </row>
    <row r="47" spans="2:63" x14ac:dyDescent="0.35">
      <c r="B47" t="s">
        <v>296</v>
      </c>
      <c r="C47" s="54" t="s">
        <v>297</v>
      </c>
      <c r="D47">
        <v>245.193023629327</v>
      </c>
      <c r="E47">
        <v>245.25802330132001</v>
      </c>
      <c r="F47">
        <v>245.011774453421</v>
      </c>
      <c r="G47">
        <v>245.01427444176699</v>
      </c>
      <c r="H47">
        <v>245.02510773293201</v>
      </c>
      <c r="I47">
        <v>245.058857575601</v>
      </c>
      <c r="J47">
        <v>245.67635469285801</v>
      </c>
      <c r="K47">
        <v>245.99885319363801</v>
      </c>
      <c r="L47">
        <v>247.56259590813099</v>
      </c>
      <c r="M47">
        <v>259.95837146044499</v>
      </c>
      <c r="N47">
        <v>276.40079480273403</v>
      </c>
      <c r="O47">
        <v>275.35431255095898</v>
      </c>
      <c r="P47">
        <v>252.025491795188</v>
      </c>
      <c r="Q47">
        <v>222.887294303251</v>
      </c>
      <c r="R47">
        <v>240.702627920466</v>
      </c>
      <c r="S47">
        <v>214.31108426616299</v>
      </c>
      <c r="T47">
        <v>238.94846941446499</v>
      </c>
      <c r="U47">
        <v>245.67760469119699</v>
      </c>
      <c r="V47">
        <v>225.653948039319</v>
      </c>
      <c r="W47">
        <v>212.719841671533</v>
      </c>
      <c r="X47">
        <v>211.27776504403801</v>
      </c>
      <c r="Y47">
        <v>271.72914991379798</v>
      </c>
      <c r="Z47">
        <v>328.60346810871198</v>
      </c>
      <c r="AA47">
        <v>381.06280689319698</v>
      </c>
      <c r="AB47">
        <v>436.95296304263002</v>
      </c>
      <c r="AC47">
        <v>449.25915568338502</v>
      </c>
      <c r="AD47">
        <v>346.30296897840299</v>
      </c>
      <c r="AE47">
        <v>300.53401567212302</v>
      </c>
      <c r="AF47">
        <v>297.84569487089101</v>
      </c>
      <c r="AG47">
        <v>319.00559623012299</v>
      </c>
      <c r="AH47">
        <v>272.26248079841201</v>
      </c>
      <c r="AI47">
        <v>282.10451825127899</v>
      </c>
      <c r="AJ47">
        <v>264.68955776765102</v>
      </c>
      <c r="AK47">
        <v>283.160179996784</v>
      </c>
      <c r="AL47">
        <v>416.39882095182401</v>
      </c>
      <c r="AM47">
        <v>374.35709325152499</v>
      </c>
      <c r="AN47">
        <v>383.65999150808801</v>
      </c>
      <c r="AO47">
        <v>437.747087471253</v>
      </c>
      <c r="AP47">
        <v>442.45883594005699</v>
      </c>
      <c r="AQ47">
        <v>461.79299846316201</v>
      </c>
      <c r="AR47">
        <v>532.65598277352501</v>
      </c>
      <c r="AS47">
        <v>549.298269945171</v>
      </c>
      <c r="AT47">
        <v>520.28491987228006</v>
      </c>
      <c r="AU47">
        <v>434.92306962934902</v>
      </c>
      <c r="AV47">
        <v>395.503524218682</v>
      </c>
      <c r="AW47">
        <v>395.44377198721998</v>
      </c>
      <c r="AX47">
        <v>391.81921867138198</v>
      </c>
      <c r="AY47">
        <v>358.97528885727201</v>
      </c>
      <c r="AZ47">
        <v>334.50003107459099</v>
      </c>
      <c r="BA47">
        <v>352.72006750604902</v>
      </c>
      <c r="BB47">
        <v>371.09569666721097</v>
      </c>
      <c r="BC47">
        <v>353.43646928920299</v>
      </c>
      <c r="BD47">
        <v>382.91725384068798</v>
      </c>
      <c r="BE47">
        <v>370.424717889178</v>
      </c>
      <c r="BF47">
        <v>370.31799740648398</v>
      </c>
      <c r="BG47">
        <v>443.40877348695699</v>
      </c>
      <c r="BH47">
        <v>444.454211297266</v>
      </c>
      <c r="BI47">
        <v>435.49256219089301</v>
      </c>
      <c r="BJ47">
        <v>416.584843798669</v>
      </c>
      <c r="BK47">
        <v>439.46311031786701</v>
      </c>
    </row>
    <row r="48" spans="2:63" x14ac:dyDescent="0.35">
      <c r="B48" t="s">
        <v>298</v>
      </c>
      <c r="C48" s="54" t="s">
        <v>299</v>
      </c>
      <c r="D48">
        <v>1.7000000000000001E-13</v>
      </c>
      <c r="E48">
        <v>1.7500000000000001E-13</v>
      </c>
      <c r="F48">
        <v>2.0999999999999999E-13</v>
      </c>
      <c r="G48">
        <v>2.5249999999999998E-13</v>
      </c>
      <c r="H48">
        <v>5.4999999999999998E-13</v>
      </c>
      <c r="I48">
        <v>5.4999999999999998E-13</v>
      </c>
      <c r="J48">
        <v>5.4999999999999998E-13</v>
      </c>
      <c r="K48">
        <v>1.15666666666667E-12</v>
      </c>
      <c r="L48">
        <v>1.67E-12</v>
      </c>
      <c r="M48">
        <v>1.67E-12</v>
      </c>
      <c r="N48">
        <v>1.67E-12</v>
      </c>
      <c r="O48">
        <v>1.67E-12</v>
      </c>
      <c r="P48">
        <v>1.67E-12</v>
      </c>
      <c r="Q48">
        <v>1.67E-12</v>
      </c>
      <c r="R48">
        <v>1.67E-12</v>
      </c>
      <c r="S48">
        <v>1.67E-12</v>
      </c>
      <c r="T48">
        <v>2.6408333333333302E-12</v>
      </c>
      <c r="U48">
        <v>2.8549999999999999E-12</v>
      </c>
      <c r="V48">
        <v>2.7866666666666699E-12</v>
      </c>
      <c r="W48">
        <v>5.7608333333333302E-12</v>
      </c>
      <c r="X48">
        <v>9.3308333333333297E-12</v>
      </c>
      <c r="Y48">
        <v>1.46083333333333E-11</v>
      </c>
      <c r="Z48">
        <v>1.91625E-11</v>
      </c>
      <c r="AA48">
        <v>4.2955000000000002E-11</v>
      </c>
      <c r="AB48">
        <v>1.20404166666667E-10</v>
      </c>
      <c r="AC48">
        <v>1.6620749999999999E-10</v>
      </c>
      <c r="AD48">
        <v>1.98705833333333E-10</v>
      </c>
      <c r="AE48">
        <v>3.7459499999999999E-10</v>
      </c>
      <c r="AF48">
        <v>6.2342999999999999E-10</v>
      </c>
      <c r="AG48">
        <v>1.27120833333333E-9</v>
      </c>
      <c r="AH48">
        <v>2.3947483333333299E-9</v>
      </c>
      <c r="AI48">
        <v>5.1945694166666698E-8</v>
      </c>
      <c r="AJ48">
        <v>2.1513626025000001E-6</v>
      </c>
      <c r="AK48">
        <v>2.5144168139999999E-5</v>
      </c>
      <c r="AL48">
        <v>1.19411916666667E-2</v>
      </c>
      <c r="AM48">
        <v>7.0244716666666707E-2</v>
      </c>
      <c r="AN48">
        <v>0.50184917500000004</v>
      </c>
      <c r="AO48">
        <v>1.3134475999999999</v>
      </c>
      <c r="AP48">
        <v>1.6066598830652601</v>
      </c>
      <c r="AQ48">
        <v>4.0183333322313999</v>
      </c>
      <c r="AR48">
        <v>21.8183333273501</v>
      </c>
      <c r="AS48">
        <v>206.61749994333999</v>
      </c>
      <c r="AT48">
        <v>346.48499990498402</v>
      </c>
      <c r="AU48">
        <v>405.17818323067002</v>
      </c>
      <c r="AV48">
        <v>399.47579166666702</v>
      </c>
      <c r="AW48">
        <v>473.90800833333299</v>
      </c>
      <c r="AX48">
        <v>468.27882499999998</v>
      </c>
      <c r="AY48">
        <v>516.74989166666705</v>
      </c>
      <c r="AZ48">
        <v>559.29250833333299</v>
      </c>
      <c r="BA48">
        <v>809.78583333333302</v>
      </c>
      <c r="BB48">
        <v>905.91345833333298</v>
      </c>
      <c r="BC48">
        <v>919.49130000000002</v>
      </c>
      <c r="BD48">
        <v>919.75501666666696</v>
      </c>
      <c r="BE48">
        <v>919.56590735488101</v>
      </c>
      <c r="BF48">
        <v>925.22628253199696</v>
      </c>
      <c r="BG48">
        <v>925.98496128039301</v>
      </c>
      <c r="BH48">
        <v>1010.30275716866</v>
      </c>
      <c r="BI48">
        <v>1464.41793163743</v>
      </c>
      <c r="BJ48">
        <v>1622.5235016229201</v>
      </c>
      <c r="BK48">
        <v>1647.76012727639</v>
      </c>
    </row>
    <row r="49" spans="2:63" x14ac:dyDescent="0.35">
      <c r="B49" t="s">
        <v>300</v>
      </c>
      <c r="C49" s="54" t="s">
        <v>301</v>
      </c>
      <c r="D49">
        <v>245.19510139835899</v>
      </c>
      <c r="E49">
        <v>245.26010162116</v>
      </c>
      <c r="F49">
        <v>245.013850686544</v>
      </c>
      <c r="G49">
        <v>245.01635069607499</v>
      </c>
      <c r="H49">
        <v>245.027184079042</v>
      </c>
      <c r="I49">
        <v>245.06093420770799</v>
      </c>
      <c r="J49">
        <v>245.67843655764401</v>
      </c>
      <c r="K49">
        <v>246.00093779128099</v>
      </c>
      <c r="L49">
        <v>247.56469375695099</v>
      </c>
      <c r="M49">
        <v>259.960574351236</v>
      </c>
      <c r="N49">
        <v>276.403137026845</v>
      </c>
      <c r="O49">
        <v>275.35645668533198</v>
      </c>
      <c r="P49">
        <v>252.02762746264901</v>
      </c>
      <c r="Q49">
        <v>222.88918305322699</v>
      </c>
      <c r="R49">
        <v>240.70466763782301</v>
      </c>
      <c r="S49">
        <v>214.31290034121901</v>
      </c>
      <c r="T49">
        <v>238.95049426705901</v>
      </c>
      <c r="U49">
        <v>245.67968656657601</v>
      </c>
      <c r="V49">
        <v>225.65586023395699</v>
      </c>
      <c r="W49">
        <v>212.721644262377</v>
      </c>
      <c r="X49">
        <v>211.27955541470499</v>
      </c>
      <c r="Y49">
        <v>271.73145255032699</v>
      </c>
      <c r="Z49">
        <v>328.60625269898998</v>
      </c>
      <c r="AA49">
        <v>381.06603602462798</v>
      </c>
      <c r="AB49">
        <v>436.95666578800802</v>
      </c>
      <c r="AC49">
        <v>449.26296271160697</v>
      </c>
      <c r="AD49">
        <v>346.305903554493</v>
      </c>
      <c r="AE49">
        <v>300.53656240147802</v>
      </c>
      <c r="AF49">
        <v>297.84821881937802</v>
      </c>
      <c r="AG49">
        <v>319.008299487903</v>
      </c>
      <c r="AH49">
        <v>272.264787954393</v>
      </c>
      <c r="AI49">
        <v>282.10690880881998</v>
      </c>
      <c r="AJ49">
        <v>264.69180075057898</v>
      </c>
      <c r="AK49">
        <v>283.16257950001801</v>
      </c>
      <c r="AL49">
        <v>555.20469565569704</v>
      </c>
      <c r="AM49">
        <v>499.14842590131002</v>
      </c>
      <c r="AN49">
        <v>511.55243027251601</v>
      </c>
      <c r="AO49">
        <v>583.66937235339606</v>
      </c>
      <c r="AP49">
        <v>589.951774567332</v>
      </c>
      <c r="AQ49">
        <v>615.47334931916396</v>
      </c>
      <c r="AR49">
        <v>710.20797703136702</v>
      </c>
      <c r="AS49">
        <v>732.39769326022804</v>
      </c>
      <c r="AT49">
        <v>693.71322649637398</v>
      </c>
      <c r="AU49">
        <v>579.897426172466</v>
      </c>
      <c r="AV49">
        <v>527.33803229157604</v>
      </c>
      <c r="AW49">
        <v>527.25836264962595</v>
      </c>
      <c r="AX49">
        <v>522.42562489517604</v>
      </c>
      <c r="AY49">
        <v>478.63371847636301</v>
      </c>
      <c r="AZ49">
        <v>446.00004143278801</v>
      </c>
      <c r="BA49">
        <v>470.29342334139801</v>
      </c>
      <c r="BB49">
        <v>494.794262222947</v>
      </c>
      <c r="BC49">
        <v>471.24862571893698</v>
      </c>
      <c r="BD49">
        <v>510.55633845425098</v>
      </c>
      <c r="BE49">
        <v>493.89962385223703</v>
      </c>
      <c r="BF49">
        <v>493.757329875312</v>
      </c>
      <c r="BG49">
        <v>591.21169798260996</v>
      </c>
      <c r="BH49">
        <v>592.60561506302201</v>
      </c>
      <c r="BI49">
        <v>580.65674958785803</v>
      </c>
      <c r="BJ49">
        <v>555.44645839822601</v>
      </c>
      <c r="BK49">
        <v>585.91101318036897</v>
      </c>
    </row>
    <row r="50" spans="2:63" x14ac:dyDescent="0.35">
      <c r="B50" t="s">
        <v>302</v>
      </c>
      <c r="C50" s="54" t="s">
        <v>303</v>
      </c>
      <c r="D50">
        <v>5.6150000046150002</v>
      </c>
      <c r="E50">
        <v>5.9516666716183302</v>
      </c>
      <c r="F50">
        <v>6.625000005625</v>
      </c>
      <c r="G50">
        <v>6.625000005625</v>
      </c>
      <c r="H50">
        <v>6.625000005625</v>
      </c>
      <c r="I50">
        <v>6.625000005625</v>
      </c>
      <c r="J50">
        <v>6.625000005625</v>
      </c>
      <c r="K50">
        <v>6.625000005625</v>
      </c>
      <c r="L50">
        <v>6.625000005625</v>
      </c>
      <c r="M50">
        <v>6.625000005625</v>
      </c>
      <c r="N50">
        <v>6.625000005625</v>
      </c>
      <c r="O50">
        <v>6.6258333384062498</v>
      </c>
      <c r="P50">
        <v>6.6349999989999997</v>
      </c>
      <c r="Q50">
        <v>6.6467583323333299</v>
      </c>
      <c r="R50">
        <v>7.9299999989999996</v>
      </c>
      <c r="S50">
        <v>8.5699999990000002</v>
      </c>
      <c r="T50">
        <v>8.5699999990000002</v>
      </c>
      <c r="U50">
        <v>8.5699999990000002</v>
      </c>
      <c r="V50">
        <v>8.5699999990000002</v>
      </c>
      <c r="W50">
        <v>8.5699999990000002</v>
      </c>
      <c r="X50">
        <v>8.5699999990833309</v>
      </c>
      <c r="Y50">
        <v>21.7633333325</v>
      </c>
      <c r="Z50">
        <v>37.406666665750002</v>
      </c>
      <c r="AA50">
        <v>41.094166665666698</v>
      </c>
      <c r="AB50">
        <v>44.532683333000001</v>
      </c>
      <c r="AC50">
        <v>50.45335</v>
      </c>
      <c r="AD50">
        <v>55.985891666666703</v>
      </c>
      <c r="AE50">
        <v>62.776200000000003</v>
      </c>
      <c r="AF50">
        <v>75.804733333333303</v>
      </c>
      <c r="AG50">
        <v>81.504208333333295</v>
      </c>
      <c r="AH50">
        <v>91.579291666666705</v>
      </c>
      <c r="AI50">
        <v>122.432416666667</v>
      </c>
      <c r="AJ50">
        <v>134.506333333333</v>
      </c>
      <c r="AK50">
        <v>142.17166666666699</v>
      </c>
      <c r="AL50">
        <v>157.066666666667</v>
      </c>
      <c r="AM50">
        <v>179.729166666667</v>
      </c>
      <c r="AN50">
        <v>207.68916666666701</v>
      </c>
      <c r="AO50">
        <v>232.5975</v>
      </c>
      <c r="AP50">
        <v>257.22916666666703</v>
      </c>
      <c r="AQ50">
        <v>285.68469483333303</v>
      </c>
      <c r="AR50">
        <v>308.18666666666701</v>
      </c>
      <c r="AS50">
        <v>328.870833333333</v>
      </c>
      <c r="AT50">
        <v>359.81752688172003</v>
      </c>
      <c r="AU50">
        <v>398.662222222222</v>
      </c>
      <c r="AV50">
        <v>437.935</v>
      </c>
      <c r="AW50">
        <v>477.786741487455</v>
      </c>
      <c r="AX50">
        <v>511.30181794034797</v>
      </c>
      <c r="AY50">
        <v>516.61739023297503</v>
      </c>
      <c r="AZ50">
        <v>526.23551344086002</v>
      </c>
      <c r="BA50">
        <v>573.287956733231</v>
      </c>
      <c r="BB50">
        <v>525.829200716846</v>
      </c>
      <c r="BC50">
        <v>505.664239919355</v>
      </c>
      <c r="BD50">
        <v>502.90146198156702</v>
      </c>
      <c r="BE50">
        <v>499.76683256528401</v>
      </c>
      <c r="BF50">
        <v>538.31720027905806</v>
      </c>
      <c r="BG50">
        <v>534.56576996927799</v>
      </c>
      <c r="BH50">
        <v>544.73936722901999</v>
      </c>
      <c r="BI50">
        <v>567.51309030977995</v>
      </c>
      <c r="BJ50">
        <v>576.97250124807999</v>
      </c>
      <c r="BK50">
        <v>587.29459568612401</v>
      </c>
    </row>
    <row r="51" spans="2:63" x14ac:dyDescent="0.35">
      <c r="B51" t="s">
        <v>304</v>
      </c>
      <c r="C51" s="54" t="s">
        <v>305</v>
      </c>
      <c r="D51">
        <v>245.19510139835899</v>
      </c>
      <c r="E51">
        <v>245.26010162116</v>
      </c>
      <c r="F51">
        <v>245.013850686544</v>
      </c>
      <c r="G51">
        <v>245.01635069607499</v>
      </c>
      <c r="H51">
        <v>245.027184079042</v>
      </c>
      <c r="I51">
        <v>245.06093420770799</v>
      </c>
      <c r="J51">
        <v>245.67843655764401</v>
      </c>
      <c r="K51">
        <v>246.00093779128099</v>
      </c>
      <c r="L51">
        <v>247.56469375695099</v>
      </c>
      <c r="M51">
        <v>259.960574351236</v>
      </c>
      <c r="N51">
        <v>276.403137026845</v>
      </c>
      <c r="O51">
        <v>275.35645668533198</v>
      </c>
      <c r="P51">
        <v>252.02762746264901</v>
      </c>
      <c r="Q51">
        <v>222.88918305322699</v>
      </c>
      <c r="R51">
        <v>240.70466763782301</v>
      </c>
      <c r="S51">
        <v>214.31290034121901</v>
      </c>
      <c r="T51">
        <v>238.95049426705901</v>
      </c>
      <c r="U51">
        <v>245.67968656657601</v>
      </c>
      <c r="V51">
        <v>225.65586023395699</v>
      </c>
      <c r="W51">
        <v>212.721644262377</v>
      </c>
      <c r="X51">
        <v>211.27955541470499</v>
      </c>
      <c r="Y51">
        <v>271.73145255032699</v>
      </c>
      <c r="Z51">
        <v>328.60625269898998</v>
      </c>
      <c r="AA51">
        <v>381.06603602462798</v>
      </c>
      <c r="AB51">
        <v>436.95666578800802</v>
      </c>
      <c r="AC51">
        <v>449.26296271160697</v>
      </c>
      <c r="AD51">
        <v>346.305903554493</v>
      </c>
      <c r="AE51">
        <v>300.53656240147802</v>
      </c>
      <c r="AF51">
        <v>297.84821881937802</v>
      </c>
      <c r="AG51">
        <v>319.008299487903</v>
      </c>
      <c r="AH51">
        <v>272.264787954393</v>
      </c>
      <c r="AI51">
        <v>282.10690880881998</v>
      </c>
      <c r="AJ51">
        <v>264.69180075057898</v>
      </c>
      <c r="AK51">
        <v>283.16257950001801</v>
      </c>
      <c r="AL51">
        <v>555.20469565569704</v>
      </c>
      <c r="AM51">
        <v>499.14842590131002</v>
      </c>
      <c r="AN51">
        <v>511.55243027251601</v>
      </c>
      <c r="AO51">
        <v>583.66937235339606</v>
      </c>
      <c r="AP51">
        <v>589.951774567332</v>
      </c>
      <c r="AQ51">
        <v>615.47334931916396</v>
      </c>
      <c r="AR51">
        <v>710.20797703136702</v>
      </c>
      <c r="AS51">
        <v>732.39769326022804</v>
      </c>
      <c r="AT51">
        <v>693.71322649637398</v>
      </c>
      <c r="AU51">
        <v>579.897426172466</v>
      </c>
      <c r="AV51">
        <v>527.33803229157604</v>
      </c>
      <c r="AW51">
        <v>527.25836264962595</v>
      </c>
      <c r="AX51">
        <v>522.42562489517604</v>
      </c>
      <c r="AY51">
        <v>478.63371847636301</v>
      </c>
      <c r="AZ51">
        <v>446.00004143278801</v>
      </c>
      <c r="BA51">
        <v>470.29342334139801</v>
      </c>
      <c r="BB51">
        <v>494.794262222947</v>
      </c>
      <c r="BC51">
        <v>471.24862571893698</v>
      </c>
      <c r="BD51">
        <v>510.55633845425098</v>
      </c>
      <c r="BE51">
        <v>493.89962385223703</v>
      </c>
      <c r="BF51">
        <v>493.757329875312</v>
      </c>
      <c r="BG51">
        <v>591.21169798260996</v>
      </c>
      <c r="BH51">
        <v>592.60561506302201</v>
      </c>
      <c r="BI51">
        <v>580.65674958785803</v>
      </c>
      <c r="BJ51">
        <v>555.44645839822601</v>
      </c>
      <c r="BK51">
        <v>585.91101318036897</v>
      </c>
    </row>
    <row r="52" spans="2:63" x14ac:dyDescent="0.35">
      <c r="B52" t="s">
        <v>306</v>
      </c>
      <c r="C52" s="54" t="s">
        <v>307</v>
      </c>
      <c r="D52" t="s">
        <v>211</v>
      </c>
      <c r="E52" t="s">
        <v>211</v>
      </c>
      <c r="F52" t="s">
        <v>211</v>
      </c>
      <c r="G52" t="s">
        <v>211</v>
      </c>
      <c r="H52" t="s">
        <v>211</v>
      </c>
      <c r="I52" t="s">
        <v>211</v>
      </c>
      <c r="J52" t="s">
        <v>211</v>
      </c>
      <c r="K52" t="s">
        <v>211</v>
      </c>
      <c r="L52" t="s">
        <v>211</v>
      </c>
      <c r="M52" t="s">
        <v>211</v>
      </c>
      <c r="N52" t="s">
        <v>211</v>
      </c>
      <c r="O52" t="s">
        <v>211</v>
      </c>
      <c r="P52" t="s">
        <v>211</v>
      </c>
      <c r="Q52" t="s">
        <v>211</v>
      </c>
      <c r="R52" t="s">
        <v>211</v>
      </c>
      <c r="S52" t="s">
        <v>211</v>
      </c>
      <c r="T52" t="s">
        <v>211</v>
      </c>
      <c r="U52" t="s">
        <v>211</v>
      </c>
      <c r="V52" t="s">
        <v>211</v>
      </c>
      <c r="W52" t="s">
        <v>211</v>
      </c>
      <c r="X52" t="s">
        <v>211</v>
      </c>
      <c r="Y52" t="s">
        <v>211</v>
      </c>
      <c r="Z52" t="s">
        <v>211</v>
      </c>
      <c r="AA52" t="s">
        <v>211</v>
      </c>
      <c r="AB52" t="s">
        <v>211</v>
      </c>
      <c r="AC52" t="s">
        <v>211</v>
      </c>
      <c r="AD52" t="s">
        <v>211</v>
      </c>
      <c r="AE52" t="s">
        <v>211</v>
      </c>
      <c r="AF52" t="s">
        <v>211</v>
      </c>
      <c r="AG52" t="s">
        <v>211</v>
      </c>
      <c r="AH52" t="s">
        <v>211</v>
      </c>
      <c r="AI52" t="s">
        <v>211</v>
      </c>
      <c r="AJ52">
        <v>0.26329825000000001</v>
      </c>
      <c r="AK52">
        <v>3.5791489166666701</v>
      </c>
      <c r="AL52">
        <v>5.99801141666667</v>
      </c>
      <c r="AM52">
        <v>5.23075608333333</v>
      </c>
      <c r="AN52">
        <v>5.4341611666666703</v>
      </c>
      <c r="AO52">
        <v>6.1605825833333299</v>
      </c>
      <c r="AP52">
        <v>6.3632856666666697</v>
      </c>
      <c r="AQ52">
        <v>7.1117428333333299</v>
      </c>
      <c r="AR52">
        <v>8.2776664166666691</v>
      </c>
      <c r="AS52">
        <v>8.3415409999999994</v>
      </c>
      <c r="AT52">
        <v>7.8716825000000004</v>
      </c>
      <c r="AU52">
        <v>6.7049688333333304</v>
      </c>
      <c r="AV52">
        <v>6.0343406666666697</v>
      </c>
      <c r="AW52">
        <v>5.9492369166666697</v>
      </c>
      <c r="AX52">
        <v>5.8377932499999998</v>
      </c>
      <c r="AY52">
        <v>5.3645356666666704</v>
      </c>
      <c r="AZ52">
        <v>4.9350397499999996</v>
      </c>
      <c r="BA52">
        <v>5.2839464166666703</v>
      </c>
      <c r="BB52">
        <v>5.4980105833333299</v>
      </c>
      <c r="BC52">
        <v>5.3438697499999996</v>
      </c>
      <c r="BD52">
        <v>5.8502918333333298</v>
      </c>
      <c r="BE52">
        <v>5.70488016666667</v>
      </c>
      <c r="BF52">
        <v>5.7481654166666702</v>
      </c>
      <c r="BG52">
        <v>6.8583037500000001</v>
      </c>
      <c r="BH52">
        <v>6.8059901666666702</v>
      </c>
      <c r="BI52">
        <v>6.623831</v>
      </c>
      <c r="BJ52">
        <v>6.2790252500000001</v>
      </c>
      <c r="BK52">
        <v>6.6225451666666704</v>
      </c>
    </row>
    <row r="53" spans="2:63" x14ac:dyDescent="0.35">
      <c r="B53" t="s">
        <v>308</v>
      </c>
      <c r="C53" s="54" t="s">
        <v>309</v>
      </c>
      <c r="D53">
        <v>0.99999999900000003</v>
      </c>
      <c r="E53">
        <v>0.99999999900000003</v>
      </c>
      <c r="F53">
        <v>0.99999999900000003</v>
      </c>
      <c r="G53">
        <v>0.99999999900000003</v>
      </c>
      <c r="H53">
        <v>0.99999999900000003</v>
      </c>
      <c r="I53">
        <v>0.99999999900000003</v>
      </c>
      <c r="J53">
        <v>0.99999999900000003</v>
      </c>
      <c r="K53">
        <v>0.99999999900000003</v>
      </c>
      <c r="L53">
        <v>0.99999999900000003</v>
      </c>
      <c r="M53">
        <v>0.99999999900000003</v>
      </c>
      <c r="N53">
        <v>0.99999999900000003</v>
      </c>
      <c r="O53">
        <v>0.99999999900000003</v>
      </c>
      <c r="P53">
        <v>0.92099999899999996</v>
      </c>
      <c r="Q53">
        <v>0.83666666566666703</v>
      </c>
      <c r="R53">
        <v>0.82199999899999998</v>
      </c>
      <c r="S53" t="s">
        <v>211</v>
      </c>
      <c r="T53" t="s">
        <v>211</v>
      </c>
      <c r="U53" t="s">
        <v>211</v>
      </c>
      <c r="V53" t="s">
        <v>211</v>
      </c>
      <c r="W53" t="s">
        <v>211</v>
      </c>
      <c r="X53" t="s">
        <v>211</v>
      </c>
      <c r="Y53" t="s">
        <v>211</v>
      </c>
      <c r="Z53" t="s">
        <v>211</v>
      </c>
      <c r="AA53" t="s">
        <v>211</v>
      </c>
      <c r="AB53" t="s">
        <v>211</v>
      </c>
      <c r="AC53" t="s">
        <v>211</v>
      </c>
      <c r="AD53" t="s">
        <v>211</v>
      </c>
      <c r="AE53" t="s">
        <v>211</v>
      </c>
      <c r="AF53" t="s">
        <v>211</v>
      </c>
      <c r="AG53" t="s">
        <v>211</v>
      </c>
      <c r="AH53" t="s">
        <v>211</v>
      </c>
      <c r="AI53" t="s">
        <v>211</v>
      </c>
      <c r="AJ53" t="s">
        <v>211</v>
      </c>
      <c r="AK53" t="s">
        <v>211</v>
      </c>
      <c r="AL53" t="s">
        <v>211</v>
      </c>
      <c r="AM53" t="s">
        <v>211</v>
      </c>
      <c r="AN53" t="s">
        <v>211</v>
      </c>
      <c r="AO53" t="s">
        <v>211</v>
      </c>
      <c r="AP53" t="s">
        <v>211</v>
      </c>
      <c r="AQ53" t="s">
        <v>211</v>
      </c>
      <c r="AR53" t="s">
        <v>211</v>
      </c>
      <c r="AS53" t="s">
        <v>211</v>
      </c>
      <c r="AT53" t="s">
        <v>211</v>
      </c>
      <c r="AU53" t="s">
        <v>211</v>
      </c>
      <c r="AV53" t="s">
        <v>211</v>
      </c>
      <c r="AW53" t="s">
        <v>211</v>
      </c>
      <c r="AX53" t="s">
        <v>211</v>
      </c>
      <c r="AY53" t="s">
        <v>211</v>
      </c>
      <c r="AZ53" t="s">
        <v>211</v>
      </c>
      <c r="BA53" t="s">
        <v>211</v>
      </c>
      <c r="BB53" t="s">
        <v>211</v>
      </c>
      <c r="BC53" t="s">
        <v>211</v>
      </c>
      <c r="BD53" t="s">
        <v>211</v>
      </c>
      <c r="BE53" t="s">
        <v>211</v>
      </c>
      <c r="BF53" t="s">
        <v>211</v>
      </c>
      <c r="BG53" t="s">
        <v>211</v>
      </c>
      <c r="BH53" t="s">
        <v>211</v>
      </c>
      <c r="BI53" t="s">
        <v>211</v>
      </c>
      <c r="BJ53" t="s">
        <v>211</v>
      </c>
      <c r="BK53" t="s">
        <v>211</v>
      </c>
    </row>
    <row r="54" spans="2:63" x14ac:dyDescent="0.35">
      <c r="B54" t="s">
        <v>310</v>
      </c>
      <c r="C54" s="54" t="s">
        <v>311</v>
      </c>
      <c r="D54" t="s">
        <v>211</v>
      </c>
      <c r="E54" t="s">
        <v>211</v>
      </c>
      <c r="F54" t="s">
        <v>211</v>
      </c>
      <c r="G54" t="s">
        <v>211</v>
      </c>
      <c r="H54" t="s">
        <v>211</v>
      </c>
      <c r="I54" t="s">
        <v>211</v>
      </c>
      <c r="J54" t="s">
        <v>211</v>
      </c>
      <c r="K54" t="s">
        <v>211</v>
      </c>
      <c r="L54" t="s">
        <v>211</v>
      </c>
      <c r="M54" t="s">
        <v>211</v>
      </c>
      <c r="N54" t="s">
        <v>211</v>
      </c>
      <c r="O54" t="s">
        <v>211</v>
      </c>
      <c r="P54" t="s">
        <v>211</v>
      </c>
      <c r="Q54" t="s">
        <v>211</v>
      </c>
      <c r="R54" t="s">
        <v>211</v>
      </c>
      <c r="S54" t="s">
        <v>211</v>
      </c>
      <c r="T54" t="s">
        <v>211</v>
      </c>
      <c r="U54" t="s">
        <v>211</v>
      </c>
      <c r="V54" t="s">
        <v>211</v>
      </c>
      <c r="W54" t="s">
        <v>211</v>
      </c>
      <c r="X54" t="s">
        <v>211</v>
      </c>
      <c r="Y54" t="s">
        <v>211</v>
      </c>
      <c r="Z54" t="s">
        <v>211</v>
      </c>
      <c r="AA54" t="s">
        <v>211</v>
      </c>
      <c r="AB54" t="s">
        <v>211</v>
      </c>
      <c r="AC54" t="s">
        <v>211</v>
      </c>
      <c r="AD54" t="s">
        <v>211</v>
      </c>
      <c r="AE54" t="s">
        <v>211</v>
      </c>
      <c r="AF54" t="s">
        <v>211</v>
      </c>
      <c r="AG54" t="s">
        <v>211</v>
      </c>
      <c r="AH54" t="s">
        <v>211</v>
      </c>
      <c r="AI54" t="s">
        <v>211</v>
      </c>
      <c r="AJ54" t="s">
        <v>211</v>
      </c>
      <c r="AK54" t="s">
        <v>211</v>
      </c>
      <c r="AL54" t="s">
        <v>211</v>
      </c>
      <c r="AM54" t="s">
        <v>211</v>
      </c>
      <c r="AN54" t="s">
        <v>211</v>
      </c>
      <c r="AO54" t="s">
        <v>211</v>
      </c>
      <c r="AP54" t="s">
        <v>211</v>
      </c>
      <c r="AQ54" t="s">
        <v>211</v>
      </c>
      <c r="AR54" t="s">
        <v>211</v>
      </c>
      <c r="AS54" t="s">
        <v>211</v>
      </c>
      <c r="AT54" t="s">
        <v>211</v>
      </c>
      <c r="AU54" t="s">
        <v>211</v>
      </c>
      <c r="AV54" t="s">
        <v>211</v>
      </c>
      <c r="AW54" t="s">
        <v>211</v>
      </c>
      <c r="AX54" t="s">
        <v>211</v>
      </c>
      <c r="AY54" t="s">
        <v>211</v>
      </c>
      <c r="AZ54" t="s">
        <v>211</v>
      </c>
      <c r="BA54" t="s">
        <v>211</v>
      </c>
      <c r="BB54" t="s">
        <v>211</v>
      </c>
      <c r="BC54">
        <v>1.79</v>
      </c>
      <c r="BD54">
        <v>1.79</v>
      </c>
      <c r="BE54">
        <v>1.79</v>
      </c>
      <c r="BF54">
        <v>1.79</v>
      </c>
      <c r="BG54">
        <v>1.79</v>
      </c>
      <c r="BH54">
        <v>1.79</v>
      </c>
      <c r="BI54">
        <v>1.79</v>
      </c>
      <c r="BJ54">
        <v>1.79</v>
      </c>
      <c r="BK54">
        <v>1.79</v>
      </c>
    </row>
    <row r="55" spans="2:63" x14ac:dyDescent="0.35">
      <c r="B55" t="s">
        <v>312</v>
      </c>
      <c r="C55" s="54" t="s">
        <v>313</v>
      </c>
      <c r="D55">
        <v>0.357142999357143</v>
      </c>
      <c r="E55">
        <v>0.357142999357143</v>
      </c>
      <c r="F55">
        <v>0.357142999357143</v>
      </c>
      <c r="G55">
        <v>0.357142999357143</v>
      </c>
      <c r="H55">
        <v>0.357142999357143</v>
      </c>
      <c r="I55">
        <v>0.357142999357143</v>
      </c>
      <c r="J55">
        <v>0.357142999357143</v>
      </c>
      <c r="K55">
        <v>0.36210333266567502</v>
      </c>
      <c r="L55">
        <v>0.41666699941666702</v>
      </c>
      <c r="M55">
        <v>0.41666699941666702</v>
      </c>
      <c r="N55">
        <v>0.41666699941666702</v>
      </c>
      <c r="O55">
        <v>0.41073059842855703</v>
      </c>
      <c r="P55">
        <v>0.38357236917017301</v>
      </c>
      <c r="Q55">
        <v>0.349950502818348</v>
      </c>
      <c r="R55">
        <v>0.36469271072513199</v>
      </c>
      <c r="S55">
        <v>0.36890724310711598</v>
      </c>
      <c r="T55">
        <v>0.41049569197003999</v>
      </c>
      <c r="U55">
        <v>0.40812157726554699</v>
      </c>
      <c r="V55">
        <v>0.37351258326468401</v>
      </c>
      <c r="W55">
        <v>0.35444386394817601</v>
      </c>
      <c r="X55">
        <v>0.353051686694203</v>
      </c>
      <c r="Y55">
        <v>0.42143075903061999</v>
      </c>
      <c r="Z55">
        <v>0.47538589573342899</v>
      </c>
      <c r="AA55">
        <v>0.52664077116050401</v>
      </c>
      <c r="AB55">
        <v>0.58838586009280902</v>
      </c>
      <c r="AC55">
        <v>0.61255231616374495</v>
      </c>
      <c r="AD55">
        <v>0.51814308333333303</v>
      </c>
      <c r="AE55">
        <v>0.48109658333333299</v>
      </c>
      <c r="AF55">
        <v>0.46662883333333299</v>
      </c>
      <c r="AG55">
        <v>0.49462491666666702</v>
      </c>
      <c r="AH55">
        <v>0.45807991666666698</v>
      </c>
      <c r="AI55">
        <v>0.46442850000000002</v>
      </c>
      <c r="AJ55">
        <v>0.44954858333333297</v>
      </c>
      <c r="AK55">
        <v>0.49740516666666701</v>
      </c>
      <c r="AL55">
        <v>0.49219099999999999</v>
      </c>
      <c r="AM55">
        <v>0.45242016666666701</v>
      </c>
      <c r="AN55">
        <v>0.46631125000000001</v>
      </c>
      <c r="AO55">
        <v>0.51389733333333298</v>
      </c>
      <c r="AP55">
        <v>0.51782558333333295</v>
      </c>
      <c r="AQ55">
        <v>0.54294774999999995</v>
      </c>
      <c r="AR55">
        <v>0.62240911666666698</v>
      </c>
      <c r="AS55">
        <v>0.64310702615833304</v>
      </c>
      <c r="AT55">
        <v>0.61065998966666701</v>
      </c>
      <c r="AU55">
        <v>0.51744326166666699</v>
      </c>
      <c r="AV55">
        <v>0.46860055225000002</v>
      </c>
      <c r="AW55">
        <v>0.46407050716166698</v>
      </c>
      <c r="AX55">
        <v>0.45891594691666698</v>
      </c>
      <c r="AY55">
        <v>0.42612499999999998</v>
      </c>
      <c r="AZ55" t="s">
        <v>211</v>
      </c>
      <c r="BA55" t="s">
        <v>211</v>
      </c>
      <c r="BB55" t="s">
        <v>211</v>
      </c>
      <c r="BC55" t="s">
        <v>211</v>
      </c>
      <c r="BD55" t="s">
        <v>211</v>
      </c>
      <c r="BE55" t="s">
        <v>211</v>
      </c>
      <c r="BF55" t="s">
        <v>211</v>
      </c>
      <c r="BG55" t="s">
        <v>211</v>
      </c>
      <c r="BH55" t="s">
        <v>211</v>
      </c>
      <c r="BI55" t="s">
        <v>211</v>
      </c>
      <c r="BJ55" t="s">
        <v>211</v>
      </c>
      <c r="BK55" t="s">
        <v>211</v>
      </c>
    </row>
    <row r="56" spans="2:63" x14ac:dyDescent="0.35">
      <c r="B56" t="s">
        <v>314</v>
      </c>
      <c r="C56" s="54" t="s">
        <v>315</v>
      </c>
      <c r="D56" t="s">
        <v>211</v>
      </c>
      <c r="E56" t="s">
        <v>211</v>
      </c>
      <c r="F56" t="s">
        <v>211</v>
      </c>
      <c r="G56" t="s">
        <v>211</v>
      </c>
      <c r="H56" t="s">
        <v>211</v>
      </c>
      <c r="I56" t="s">
        <v>211</v>
      </c>
      <c r="J56" t="s">
        <v>211</v>
      </c>
      <c r="K56" t="s">
        <v>211</v>
      </c>
      <c r="L56" t="s">
        <v>211</v>
      </c>
      <c r="M56" t="s">
        <v>211</v>
      </c>
      <c r="N56" t="s">
        <v>211</v>
      </c>
      <c r="O56" t="s">
        <v>211</v>
      </c>
      <c r="P56" t="s">
        <v>211</v>
      </c>
      <c r="Q56" t="s">
        <v>211</v>
      </c>
      <c r="R56" t="s">
        <v>211</v>
      </c>
      <c r="S56" t="s">
        <v>211</v>
      </c>
      <c r="T56" t="s">
        <v>211</v>
      </c>
      <c r="U56" t="s">
        <v>211</v>
      </c>
      <c r="V56" t="s">
        <v>211</v>
      </c>
      <c r="W56" t="s">
        <v>211</v>
      </c>
      <c r="X56" t="s">
        <v>211</v>
      </c>
      <c r="Y56" t="s">
        <v>211</v>
      </c>
      <c r="Z56" t="s">
        <v>211</v>
      </c>
      <c r="AA56" t="s">
        <v>211</v>
      </c>
      <c r="AB56" t="s">
        <v>211</v>
      </c>
      <c r="AC56" t="s">
        <v>211</v>
      </c>
      <c r="AD56" t="s">
        <v>211</v>
      </c>
      <c r="AE56" t="s">
        <v>211</v>
      </c>
      <c r="AF56" t="s">
        <v>211</v>
      </c>
      <c r="AG56" t="s">
        <v>211</v>
      </c>
      <c r="AH56" t="s">
        <v>211</v>
      </c>
      <c r="AI56" t="s">
        <v>211</v>
      </c>
      <c r="AJ56" t="s">
        <v>211</v>
      </c>
      <c r="AK56">
        <v>29.152833333333302</v>
      </c>
      <c r="AL56">
        <v>28.785083333333301</v>
      </c>
      <c r="AM56">
        <v>26.540666666666699</v>
      </c>
      <c r="AN56">
        <v>27.144916666666699</v>
      </c>
      <c r="AO56">
        <v>31.698416666666699</v>
      </c>
      <c r="AP56">
        <v>32.281166666666699</v>
      </c>
      <c r="AQ56">
        <v>34.569249999999997</v>
      </c>
      <c r="AR56">
        <v>38.598416666666701</v>
      </c>
      <c r="AS56">
        <v>38.035328333333297</v>
      </c>
      <c r="AT56">
        <v>32.738518333333303</v>
      </c>
      <c r="AU56">
        <v>28.209</v>
      </c>
      <c r="AV56">
        <v>25.699750000000002</v>
      </c>
      <c r="AW56">
        <v>23.957416666666699</v>
      </c>
      <c r="AX56">
        <v>22.595583333333298</v>
      </c>
      <c r="AY56">
        <v>20.293666666666699</v>
      </c>
      <c r="AZ56">
        <v>17.071666666666701</v>
      </c>
      <c r="BA56">
        <v>19.062999999999999</v>
      </c>
      <c r="BB56">
        <v>19.09825</v>
      </c>
      <c r="BC56">
        <v>17.695916666666701</v>
      </c>
      <c r="BD56">
        <v>19.577500000000001</v>
      </c>
      <c r="BE56">
        <v>19.5705833333333</v>
      </c>
      <c r="BF56">
        <v>20.7575</v>
      </c>
      <c r="BG56">
        <v>24.598749999999999</v>
      </c>
      <c r="BH56">
        <v>24.439916666666701</v>
      </c>
      <c r="BI56">
        <v>23.376333333333299</v>
      </c>
      <c r="BJ56">
        <v>21.7299166666667</v>
      </c>
      <c r="BK56">
        <v>22.93225</v>
      </c>
    </row>
    <row r="57" spans="2:63" x14ac:dyDescent="0.35">
      <c r="B57" t="s">
        <v>316</v>
      </c>
      <c r="C57" s="54" t="s">
        <v>317</v>
      </c>
      <c r="D57">
        <v>6.9071400059071397</v>
      </c>
      <c r="E57">
        <v>6.9071400059071397</v>
      </c>
      <c r="F57">
        <v>6.9071400059071397</v>
      </c>
      <c r="G57">
        <v>6.9071400059071397</v>
      </c>
      <c r="H57">
        <v>6.9071400059071397</v>
      </c>
      <c r="I57">
        <v>6.9071400059071397</v>
      </c>
      <c r="J57">
        <v>6.9071400059071397</v>
      </c>
      <c r="K57">
        <v>6.9565416720476199</v>
      </c>
      <c r="L57">
        <v>7.5000000064999996</v>
      </c>
      <c r="M57">
        <v>7.5000000064999996</v>
      </c>
      <c r="N57">
        <v>7.5000000064999996</v>
      </c>
      <c r="O57">
        <v>7.4263379687119402</v>
      </c>
      <c r="P57">
        <v>6.9492916656666699</v>
      </c>
      <c r="Q57">
        <v>6.049499999</v>
      </c>
      <c r="R57">
        <v>6.0948999989999999</v>
      </c>
      <c r="S57">
        <v>5.746149999</v>
      </c>
      <c r="T57">
        <v>6.0450249989999998</v>
      </c>
      <c r="U57">
        <v>6.0031916656666704</v>
      </c>
      <c r="V57">
        <v>5.5146249989999996</v>
      </c>
      <c r="W57">
        <v>5.2609583323333302</v>
      </c>
      <c r="X57">
        <v>5.6359416656666701</v>
      </c>
      <c r="Y57">
        <v>7.1233666656666701</v>
      </c>
      <c r="Z57">
        <v>8.3324416661666696</v>
      </c>
      <c r="AA57">
        <v>9.1449916657500001</v>
      </c>
      <c r="AB57">
        <v>10.356591666250001</v>
      </c>
      <c r="AC57">
        <v>10.5963916664167</v>
      </c>
      <c r="AD57">
        <v>8.0909916665833403</v>
      </c>
      <c r="AE57">
        <v>6.8403166666666699</v>
      </c>
      <c r="AF57">
        <v>6.7315250000000004</v>
      </c>
      <c r="AG57">
        <v>7.3101750000000001</v>
      </c>
      <c r="AH57">
        <v>6.1885583333333303</v>
      </c>
      <c r="AI57">
        <v>6.3964583333333298</v>
      </c>
      <c r="AJ57">
        <v>6.0361333333333302</v>
      </c>
      <c r="AK57">
        <v>6.4839391666666701</v>
      </c>
      <c r="AL57">
        <v>6.3605516666666704</v>
      </c>
      <c r="AM57">
        <v>5.6023666666666703</v>
      </c>
      <c r="AN57">
        <v>5.79867166666667</v>
      </c>
      <c r="AO57">
        <v>6.6044591666666701</v>
      </c>
      <c r="AP57">
        <v>6.7008266666666696</v>
      </c>
      <c r="AQ57">
        <v>6.9762399999999998</v>
      </c>
      <c r="AR57">
        <v>8.0831441666666706</v>
      </c>
      <c r="AS57">
        <v>8.3228174999999993</v>
      </c>
      <c r="AT57">
        <v>7.8947141666666703</v>
      </c>
      <c r="AU57">
        <v>6.5876733333333304</v>
      </c>
      <c r="AV57">
        <v>5.9910566666666698</v>
      </c>
      <c r="AW57">
        <v>5.9969099999999997</v>
      </c>
      <c r="AX57">
        <v>5.9467783333333299</v>
      </c>
      <c r="AY57">
        <v>5.4437008333333301</v>
      </c>
      <c r="AZ57">
        <v>5.0981308333333297</v>
      </c>
      <c r="BA57">
        <v>5.36086666666667</v>
      </c>
      <c r="BB57">
        <v>5.6240750000000004</v>
      </c>
      <c r="BC57">
        <v>5.3687115350877201</v>
      </c>
      <c r="BD57">
        <v>5.7924755370391603</v>
      </c>
      <c r="BE57">
        <v>5.6163116861762203</v>
      </c>
      <c r="BF57">
        <v>5.6124666666666698</v>
      </c>
      <c r="BG57">
        <v>6.7279068312963002</v>
      </c>
      <c r="BH57">
        <v>6.7317182572463796</v>
      </c>
      <c r="BI57">
        <v>6.6028934656140397</v>
      </c>
      <c r="BJ57">
        <v>6.3146187866666699</v>
      </c>
      <c r="BK57">
        <v>6.669446615</v>
      </c>
    </row>
    <row r="58" spans="2:63" x14ac:dyDescent="0.35">
      <c r="B58" t="s">
        <v>318</v>
      </c>
      <c r="C58" s="54" t="s">
        <v>319</v>
      </c>
      <c r="D58">
        <v>214.39200021339201</v>
      </c>
      <c r="E58">
        <v>214.39200021339201</v>
      </c>
      <c r="F58">
        <v>214.39200021339201</v>
      </c>
      <c r="G58">
        <v>214.39200021339201</v>
      </c>
      <c r="H58">
        <v>214.39200021339201</v>
      </c>
      <c r="I58">
        <v>214.39200021339201</v>
      </c>
      <c r="J58">
        <v>214.39200021339201</v>
      </c>
      <c r="K58">
        <v>214.39200021339201</v>
      </c>
      <c r="L58">
        <v>214.39200021339201</v>
      </c>
      <c r="M58">
        <v>214.39200021339201</v>
      </c>
      <c r="N58">
        <v>214.39200021339201</v>
      </c>
      <c r="O58">
        <v>213.77875019552599</v>
      </c>
      <c r="P58">
        <v>197.46599999899999</v>
      </c>
      <c r="Q58">
        <v>179.94233333233299</v>
      </c>
      <c r="R58">
        <v>177.72099999899999</v>
      </c>
      <c r="S58">
        <v>177.72099999899999</v>
      </c>
      <c r="T58">
        <v>177.72099999899999</v>
      </c>
      <c r="U58">
        <v>177.72099999899999</v>
      </c>
      <c r="V58">
        <v>177.72099999899999</v>
      </c>
      <c r="W58">
        <v>177.72099999899999</v>
      </c>
      <c r="X58">
        <v>177.72099999899999</v>
      </c>
      <c r="Y58">
        <v>177.72099999899999</v>
      </c>
      <c r="Z58">
        <v>177.72099999899999</v>
      </c>
      <c r="AA58">
        <v>177.72099999899999</v>
      </c>
      <c r="AB58">
        <v>177.72099999899999</v>
      </c>
      <c r="AC58">
        <v>177.72099999899999</v>
      </c>
      <c r="AD58">
        <v>177.72099999950001</v>
      </c>
      <c r="AE58">
        <v>177.721</v>
      </c>
      <c r="AF58">
        <v>177.721</v>
      </c>
      <c r="AG58">
        <v>177.721</v>
      </c>
      <c r="AH58">
        <v>177.721</v>
      </c>
      <c r="AI58">
        <v>177.721</v>
      </c>
      <c r="AJ58">
        <v>177.721</v>
      </c>
      <c r="AK58">
        <v>177.721</v>
      </c>
      <c r="AL58">
        <v>177.721</v>
      </c>
      <c r="AM58">
        <v>177.721</v>
      </c>
      <c r="AN58">
        <v>177.721</v>
      </c>
      <c r="AO58">
        <v>177.721</v>
      </c>
      <c r="AP58">
        <v>177.721</v>
      </c>
      <c r="AQ58">
        <v>177.721</v>
      </c>
      <c r="AR58">
        <v>177.721</v>
      </c>
      <c r="AS58">
        <v>177.721</v>
      </c>
      <c r="AT58">
        <v>177.721</v>
      </c>
      <c r="AU58">
        <v>177.721</v>
      </c>
      <c r="AV58">
        <v>177.721</v>
      </c>
      <c r="AW58">
        <v>177.721</v>
      </c>
      <c r="AX58">
        <v>177.721</v>
      </c>
      <c r="AY58">
        <v>177.721</v>
      </c>
      <c r="AZ58">
        <v>177.721</v>
      </c>
      <c r="BA58">
        <v>177.721</v>
      </c>
      <c r="BB58">
        <v>177.721</v>
      </c>
      <c r="BC58">
        <v>177.721</v>
      </c>
      <c r="BD58">
        <v>177.721</v>
      </c>
      <c r="BE58">
        <v>177.721</v>
      </c>
      <c r="BF58">
        <v>177.72083333333299</v>
      </c>
      <c r="BG58">
        <v>177.72</v>
      </c>
      <c r="BH58">
        <v>177.72</v>
      </c>
      <c r="BI58">
        <v>177.72</v>
      </c>
      <c r="BJ58">
        <v>177.72</v>
      </c>
      <c r="BK58">
        <v>177.72</v>
      </c>
    </row>
    <row r="59" spans="2:63" x14ac:dyDescent="0.35">
      <c r="B59" t="s">
        <v>320</v>
      </c>
      <c r="C59" s="54" t="s">
        <v>321</v>
      </c>
      <c r="D59">
        <v>1.7142900007142901</v>
      </c>
      <c r="E59">
        <v>1.7142900007142901</v>
      </c>
      <c r="F59">
        <v>1.7142900007142901</v>
      </c>
      <c r="G59">
        <v>1.7142900007142901</v>
      </c>
      <c r="H59">
        <v>1.7142900007142901</v>
      </c>
      <c r="I59">
        <v>1.7142900007142901</v>
      </c>
      <c r="J59">
        <v>1.7142900007142901</v>
      </c>
      <c r="K59">
        <v>1.7619083340952399</v>
      </c>
      <c r="L59">
        <v>2.0000000010000001</v>
      </c>
      <c r="M59">
        <v>2.0000000010000001</v>
      </c>
      <c r="N59">
        <v>2.0000000010000001</v>
      </c>
      <c r="O59">
        <v>1.97487273321145</v>
      </c>
      <c r="P59">
        <v>1.9212781494760101</v>
      </c>
      <c r="Q59">
        <v>1.9592192359816101</v>
      </c>
      <c r="R59">
        <v>2.0532324085176299</v>
      </c>
      <c r="S59">
        <v>2.16979583233333</v>
      </c>
      <c r="T59">
        <v>2.6146708328333301</v>
      </c>
      <c r="U59">
        <v>2.7</v>
      </c>
      <c r="V59">
        <v>2.7</v>
      </c>
      <c r="W59">
        <v>2.7</v>
      </c>
      <c r="X59">
        <v>2.7</v>
      </c>
      <c r="Y59">
        <v>2.7</v>
      </c>
      <c r="Z59">
        <v>2.7</v>
      </c>
      <c r="AA59">
        <v>2.7</v>
      </c>
      <c r="AB59">
        <v>2.7</v>
      </c>
      <c r="AC59">
        <v>2.7</v>
      </c>
      <c r="AD59">
        <v>2.7</v>
      </c>
      <c r="AE59">
        <v>2.7</v>
      </c>
      <c r="AF59">
        <v>2.7</v>
      </c>
      <c r="AG59">
        <v>2.7</v>
      </c>
      <c r="AH59">
        <v>2.7</v>
      </c>
      <c r="AI59">
        <v>2.7</v>
      </c>
      <c r="AJ59">
        <v>2.7</v>
      </c>
      <c r="AK59">
        <v>2.7</v>
      </c>
      <c r="AL59">
        <v>2.7</v>
      </c>
      <c r="AM59">
        <v>2.7</v>
      </c>
      <c r="AN59">
        <v>2.7</v>
      </c>
      <c r="AO59">
        <v>2.7</v>
      </c>
      <c r="AP59">
        <v>2.7</v>
      </c>
      <c r="AQ59">
        <v>2.7</v>
      </c>
      <c r="AR59">
        <v>2.7</v>
      </c>
      <c r="AS59">
        <v>2.7</v>
      </c>
      <c r="AT59">
        <v>2.7</v>
      </c>
      <c r="AU59">
        <v>2.7</v>
      </c>
      <c r="AV59">
        <v>2.7</v>
      </c>
      <c r="AW59">
        <v>2.7</v>
      </c>
      <c r="AX59">
        <v>2.7</v>
      </c>
      <c r="AY59">
        <v>2.7</v>
      </c>
      <c r="AZ59">
        <v>2.7</v>
      </c>
      <c r="BA59">
        <v>2.7</v>
      </c>
      <c r="BB59">
        <v>2.7</v>
      </c>
      <c r="BC59">
        <v>2.7</v>
      </c>
      <c r="BD59">
        <v>2.7</v>
      </c>
      <c r="BE59">
        <v>2.7</v>
      </c>
      <c r="BF59">
        <v>2.7</v>
      </c>
      <c r="BG59">
        <v>2.7</v>
      </c>
      <c r="BH59">
        <v>2.7</v>
      </c>
      <c r="BI59">
        <v>2.7</v>
      </c>
      <c r="BJ59">
        <v>2.7</v>
      </c>
      <c r="BK59">
        <v>2.7</v>
      </c>
    </row>
    <row r="60" spans="2:63" x14ac:dyDescent="0.35">
      <c r="B60" t="s">
        <v>322</v>
      </c>
      <c r="C60" s="54" t="s">
        <v>323</v>
      </c>
      <c r="D60">
        <v>1</v>
      </c>
      <c r="E60">
        <v>1</v>
      </c>
      <c r="F60">
        <v>1</v>
      </c>
      <c r="G60">
        <v>1</v>
      </c>
      <c r="H60">
        <v>1</v>
      </c>
      <c r="I60">
        <v>1</v>
      </c>
      <c r="J60">
        <v>1</v>
      </c>
      <c r="K60">
        <v>1</v>
      </c>
      <c r="L60">
        <v>1</v>
      </c>
      <c r="M60">
        <v>1</v>
      </c>
      <c r="N60">
        <v>1</v>
      </c>
      <c r="O60">
        <v>0.99999999991666699</v>
      </c>
      <c r="P60">
        <v>1</v>
      </c>
      <c r="Q60">
        <v>0.99999999991666699</v>
      </c>
      <c r="R60">
        <v>0.99999999949999996</v>
      </c>
      <c r="S60">
        <v>0.99999999900000003</v>
      </c>
      <c r="T60">
        <v>0.99999999900000003</v>
      </c>
      <c r="U60">
        <v>0.99999999900000003</v>
      </c>
      <c r="V60">
        <v>0.99999999900000003</v>
      </c>
      <c r="W60">
        <v>0.99999999900000003</v>
      </c>
      <c r="X60">
        <v>0.99999999900000003</v>
      </c>
      <c r="Y60">
        <v>0.99999999900000003</v>
      </c>
      <c r="Z60">
        <v>0.99999999900000003</v>
      </c>
      <c r="AA60">
        <v>0.99999999900000003</v>
      </c>
      <c r="AB60">
        <v>0.99999999958333297</v>
      </c>
      <c r="AC60">
        <v>3.1126083333333301</v>
      </c>
      <c r="AD60">
        <v>2.9043333332499999</v>
      </c>
      <c r="AE60">
        <v>3.8447583333333299</v>
      </c>
      <c r="AF60">
        <v>6.1125166666666697</v>
      </c>
      <c r="AG60">
        <v>6.34</v>
      </c>
      <c r="AH60">
        <v>8.5252999999999997</v>
      </c>
      <c r="AI60">
        <v>12.5759189640769</v>
      </c>
      <c r="AJ60">
        <v>12.5</v>
      </c>
      <c r="AK60">
        <v>12.5</v>
      </c>
      <c r="AL60">
        <v>12.6167803030303</v>
      </c>
      <c r="AM60">
        <v>12.87</v>
      </c>
      <c r="AN60">
        <v>12.8963492063492</v>
      </c>
      <c r="AO60">
        <v>14.005921052631599</v>
      </c>
      <c r="AP60">
        <v>14.703110844469499</v>
      </c>
      <c r="AQ60">
        <v>15.834429906597</v>
      </c>
      <c r="AR60">
        <v>16.181457678286598</v>
      </c>
      <c r="AS60">
        <v>16.690961523125999</v>
      </c>
      <c r="AT60">
        <v>17.593043688767398</v>
      </c>
      <c r="AU60">
        <v>29.3699996161352</v>
      </c>
      <c r="AV60">
        <v>41.930314572938698</v>
      </c>
      <c r="AW60">
        <v>30.282808177008199</v>
      </c>
      <c r="AX60">
        <v>33.300035201722999</v>
      </c>
      <c r="AY60">
        <v>33.171870575549498</v>
      </c>
      <c r="AZ60">
        <v>34.529360957350598</v>
      </c>
      <c r="BA60">
        <v>35.971865545260002</v>
      </c>
      <c r="BB60">
        <v>36.821291867081499</v>
      </c>
      <c r="BC60">
        <v>38.087584866809898</v>
      </c>
      <c r="BD60">
        <v>39.320300843225802</v>
      </c>
      <c r="BE60">
        <v>41.794503425229699</v>
      </c>
      <c r="BF60">
        <v>43.549672619047598</v>
      </c>
      <c r="BG60">
        <v>45.045499074074101</v>
      </c>
      <c r="BH60">
        <v>46.064443939393897</v>
      </c>
      <c r="BI60">
        <v>47.534358196248199</v>
      </c>
      <c r="BJ60">
        <v>49.509992857142898</v>
      </c>
      <c r="BK60">
        <v>51.294858333333302</v>
      </c>
    </row>
    <row r="61" spans="2:63" x14ac:dyDescent="0.35">
      <c r="B61" t="s">
        <v>324</v>
      </c>
      <c r="C61" s="54" t="s">
        <v>325</v>
      </c>
      <c r="D61">
        <v>15.000000014999999</v>
      </c>
      <c r="E61">
        <v>16.5000000165</v>
      </c>
      <c r="F61">
        <v>18.000000018000001</v>
      </c>
      <c r="G61">
        <v>18.000000018000001</v>
      </c>
      <c r="H61">
        <v>18.000000018000001</v>
      </c>
      <c r="I61">
        <v>18.000000018000001</v>
      </c>
      <c r="J61">
        <v>18.000000018000001</v>
      </c>
      <c r="K61">
        <v>18.000000018000001</v>
      </c>
      <c r="L61">
        <v>18.000000018000001</v>
      </c>
      <c r="M61">
        <v>18.000000018000001</v>
      </c>
      <c r="N61">
        <v>20.9166666871667</v>
      </c>
      <c r="O61">
        <v>25.000000021916701</v>
      </c>
      <c r="P61">
        <v>25.000138180545601</v>
      </c>
      <c r="Q61">
        <v>24.999976992090001</v>
      </c>
      <c r="R61">
        <v>24.999979285776799</v>
      </c>
      <c r="S61">
        <v>24.999999999</v>
      </c>
      <c r="T61">
        <v>24.999999999</v>
      </c>
      <c r="U61">
        <v>24.999999999</v>
      </c>
      <c r="V61">
        <v>24.999999999</v>
      </c>
      <c r="W61">
        <v>24.999999999</v>
      </c>
      <c r="X61">
        <v>24.999999999</v>
      </c>
      <c r="Y61">
        <v>24.999999999</v>
      </c>
      <c r="Z61">
        <v>30.025833332333299</v>
      </c>
      <c r="AA61">
        <v>44.115008332333304</v>
      </c>
      <c r="AB61">
        <v>62.535899999249999</v>
      </c>
      <c r="AC61">
        <v>69.556249999083306</v>
      </c>
      <c r="AD61">
        <v>122.77924166666701</v>
      </c>
      <c r="AE61">
        <v>170.46166666666701</v>
      </c>
      <c r="AF61">
        <v>301.61083333333301</v>
      </c>
      <c r="AG61">
        <v>526.34833333333302</v>
      </c>
      <c r="AH61">
        <v>767.75083333333305</v>
      </c>
      <c r="AI61">
        <v>1046.24933333333</v>
      </c>
      <c r="AJ61">
        <v>1533.96166666667</v>
      </c>
      <c r="AK61">
        <v>1919.105</v>
      </c>
      <c r="AL61">
        <v>2196.7283333333298</v>
      </c>
      <c r="AM61">
        <v>2564.49416666667</v>
      </c>
      <c r="AN61">
        <v>3189.47416666667</v>
      </c>
      <c r="AO61">
        <v>3998.2666666666701</v>
      </c>
      <c r="AP61">
        <v>5446.5729000000001</v>
      </c>
      <c r="AQ61">
        <v>11786.801666666701</v>
      </c>
      <c r="AR61">
        <v>1</v>
      </c>
      <c r="AS61">
        <v>1</v>
      </c>
      <c r="AT61">
        <v>1</v>
      </c>
      <c r="AU61">
        <v>1</v>
      </c>
      <c r="AV61">
        <v>1</v>
      </c>
      <c r="AW61">
        <v>1</v>
      </c>
      <c r="AX61">
        <v>1</v>
      </c>
      <c r="AY61">
        <v>1</v>
      </c>
      <c r="AZ61">
        <v>1</v>
      </c>
      <c r="BA61">
        <v>1</v>
      </c>
      <c r="BB61">
        <v>1</v>
      </c>
      <c r="BC61">
        <v>1</v>
      </c>
      <c r="BD61">
        <v>1</v>
      </c>
      <c r="BE61">
        <v>1</v>
      </c>
      <c r="BF61">
        <v>1</v>
      </c>
      <c r="BG61">
        <v>1</v>
      </c>
      <c r="BH61">
        <v>1</v>
      </c>
      <c r="BI61">
        <v>1</v>
      </c>
      <c r="BJ61">
        <v>1</v>
      </c>
      <c r="BK61">
        <v>1</v>
      </c>
    </row>
    <row r="62" spans="2:63" x14ac:dyDescent="0.35">
      <c r="B62" t="s">
        <v>326</v>
      </c>
      <c r="C62" s="54" t="s">
        <v>327</v>
      </c>
      <c r="D62">
        <v>0.34824199934824202</v>
      </c>
      <c r="E62">
        <v>0.34824199934824202</v>
      </c>
      <c r="F62">
        <v>0.40448912538026</v>
      </c>
      <c r="G62">
        <v>0.434782608884688</v>
      </c>
      <c r="H62">
        <v>0.434782608884688</v>
      </c>
      <c r="I62">
        <v>0.434782608884688</v>
      </c>
      <c r="J62">
        <v>0.434782608884688</v>
      </c>
      <c r="K62">
        <v>0.434782608884688</v>
      </c>
      <c r="L62">
        <v>0.434782608884688</v>
      </c>
      <c r="M62">
        <v>0.434782608884688</v>
      </c>
      <c r="N62">
        <v>0.434782608884688</v>
      </c>
      <c r="O62">
        <v>0.43478264139429701</v>
      </c>
      <c r="P62">
        <v>0.434782608884688</v>
      </c>
      <c r="Q62">
        <v>0.39795624317960598</v>
      </c>
      <c r="R62">
        <v>0.39130366745108802</v>
      </c>
      <c r="S62">
        <v>0.39130366745108802</v>
      </c>
      <c r="T62">
        <v>0.39130366745108802</v>
      </c>
      <c r="U62">
        <v>0.39130366745108802</v>
      </c>
      <c r="V62">
        <v>0.39130366745108802</v>
      </c>
      <c r="W62">
        <v>0.70000070049070096</v>
      </c>
      <c r="X62">
        <v>0.70000070049070096</v>
      </c>
      <c r="Y62">
        <v>0.70000070049070096</v>
      </c>
      <c r="Z62">
        <v>0.70000070049070096</v>
      </c>
      <c r="AA62">
        <v>0.70000070049070096</v>
      </c>
      <c r="AB62">
        <v>0.70000070020486704</v>
      </c>
      <c r="AC62">
        <v>0.70000070000070003</v>
      </c>
      <c r="AD62">
        <v>0.70000070000070003</v>
      </c>
      <c r="AE62">
        <v>0.70000070000070003</v>
      </c>
      <c r="AF62">
        <v>0.70000070000070003</v>
      </c>
      <c r="AG62">
        <v>0.86666666666666703</v>
      </c>
      <c r="AH62">
        <v>1.55</v>
      </c>
      <c r="AI62">
        <v>3.13800833333333</v>
      </c>
      <c r="AJ62">
        <v>3.3217483333333302</v>
      </c>
      <c r="AK62">
        <v>3.3525174999999998</v>
      </c>
      <c r="AL62">
        <v>3.38513333333333</v>
      </c>
      <c r="AM62">
        <v>3.3922083333333299</v>
      </c>
      <c r="AN62">
        <v>3.3914833333333299</v>
      </c>
      <c r="AO62">
        <v>3.3887499999999999</v>
      </c>
      <c r="AP62">
        <v>3.3879999999999999</v>
      </c>
      <c r="AQ62">
        <v>3.3952499999999999</v>
      </c>
      <c r="AR62">
        <v>3.4720499999999999</v>
      </c>
      <c r="AS62">
        <v>3.9729999999999999</v>
      </c>
      <c r="AT62">
        <v>4.4996666666666698</v>
      </c>
      <c r="AU62">
        <v>5.8508750000000003</v>
      </c>
      <c r="AV62">
        <v>6.19624166666667</v>
      </c>
      <c r="AW62">
        <v>5.7788333333333304</v>
      </c>
      <c r="AX62">
        <v>5.7331666666666701</v>
      </c>
      <c r="AY62">
        <v>5.6354333333333297</v>
      </c>
      <c r="AZ62">
        <v>5.4325000000000001</v>
      </c>
      <c r="BA62">
        <v>5.54455330862978</v>
      </c>
      <c r="BB62">
        <v>5.62194291761051</v>
      </c>
      <c r="BC62">
        <v>5.9328276515151499</v>
      </c>
      <c r="BD62">
        <v>6.05605833333333</v>
      </c>
      <c r="BE62">
        <v>6.8703250000000002</v>
      </c>
      <c r="BF62">
        <v>7.0776085606060599</v>
      </c>
      <c r="BG62">
        <v>7.6912583333333302</v>
      </c>
      <c r="BH62">
        <v>10.0254007885465</v>
      </c>
      <c r="BI62">
        <v>17.782533515063601</v>
      </c>
      <c r="BJ62">
        <v>17.767290421810699</v>
      </c>
      <c r="BK62">
        <v>16.7705818428763</v>
      </c>
    </row>
    <row r="63" spans="2:63" x14ac:dyDescent="0.35">
      <c r="B63" t="s">
        <v>328</v>
      </c>
      <c r="C63" s="54" t="s">
        <v>329</v>
      </c>
      <c r="D63">
        <v>2.5000000015000001</v>
      </c>
      <c r="E63">
        <v>2.5000000015000001</v>
      </c>
      <c r="F63">
        <v>2.5000000015000001</v>
      </c>
      <c r="G63">
        <v>2.5000000015000001</v>
      </c>
      <c r="H63">
        <v>2.5000000015000001</v>
      </c>
      <c r="I63">
        <v>2.5000000015000001</v>
      </c>
      <c r="J63">
        <v>2.5000000015000001</v>
      </c>
      <c r="K63">
        <v>2.5000000015000001</v>
      </c>
      <c r="L63">
        <v>2.5000000015000001</v>
      </c>
      <c r="M63">
        <v>2.5000000015000001</v>
      </c>
      <c r="N63">
        <v>2.5000000015000001</v>
      </c>
      <c r="O63">
        <v>2.5000000012916699</v>
      </c>
      <c r="P63">
        <v>2.5000138172256099</v>
      </c>
      <c r="Q63">
        <v>2.4999976984432202</v>
      </c>
      <c r="R63">
        <v>2.4999979282546501</v>
      </c>
      <c r="S63">
        <v>2.5</v>
      </c>
      <c r="T63">
        <v>2.5</v>
      </c>
      <c r="U63">
        <v>2.5</v>
      </c>
      <c r="V63">
        <v>2.5</v>
      </c>
      <c r="W63">
        <v>2.5</v>
      </c>
      <c r="X63">
        <v>2.5</v>
      </c>
      <c r="Y63">
        <v>2.5</v>
      </c>
      <c r="Z63">
        <v>2.5</v>
      </c>
      <c r="AA63">
        <v>2.5</v>
      </c>
      <c r="AB63">
        <v>2.5</v>
      </c>
      <c r="AC63">
        <v>2.5</v>
      </c>
      <c r="AD63">
        <v>4.85215</v>
      </c>
      <c r="AE63">
        <v>5</v>
      </c>
      <c r="AF63">
        <v>5</v>
      </c>
      <c r="AG63">
        <v>5</v>
      </c>
      <c r="AH63">
        <v>6.8483333333333301</v>
      </c>
      <c r="AI63">
        <v>8.0166666666666693</v>
      </c>
      <c r="AJ63">
        <v>8.3608333333333302</v>
      </c>
      <c r="AK63">
        <v>8.7025083333333306</v>
      </c>
      <c r="AL63">
        <v>8.7287499999999998</v>
      </c>
      <c r="AM63">
        <v>8.7545833333333292</v>
      </c>
      <c r="AN63">
        <v>8.7550000000000008</v>
      </c>
      <c r="AO63">
        <v>8.7562499999999996</v>
      </c>
      <c r="AP63">
        <v>8.7550000000000008</v>
      </c>
      <c r="AQ63">
        <v>8.7550000000000008</v>
      </c>
      <c r="AR63">
        <v>8.7550000000000008</v>
      </c>
      <c r="AS63">
        <v>1</v>
      </c>
      <c r="AT63">
        <v>1</v>
      </c>
      <c r="AU63">
        <v>1</v>
      </c>
      <c r="AV63">
        <v>1</v>
      </c>
      <c r="AW63">
        <v>1</v>
      </c>
      <c r="AX63">
        <v>1</v>
      </c>
      <c r="AY63">
        <v>1</v>
      </c>
      <c r="AZ63">
        <v>1</v>
      </c>
      <c r="BA63">
        <v>1</v>
      </c>
      <c r="BB63">
        <v>1</v>
      </c>
      <c r="BC63">
        <v>1</v>
      </c>
      <c r="BD63">
        <v>1</v>
      </c>
      <c r="BE63">
        <v>1</v>
      </c>
      <c r="BF63">
        <v>1</v>
      </c>
      <c r="BG63">
        <v>1</v>
      </c>
      <c r="BH63">
        <v>1</v>
      </c>
      <c r="BI63">
        <v>1</v>
      </c>
      <c r="BJ63">
        <v>1</v>
      </c>
      <c r="BK63">
        <v>1</v>
      </c>
    </row>
    <row r="64" spans="2:63" x14ac:dyDescent="0.35">
      <c r="B64" t="s">
        <v>330</v>
      </c>
      <c r="C64" s="54" t="s">
        <v>331</v>
      </c>
      <c r="D64">
        <v>245.19510139835899</v>
      </c>
      <c r="E64">
        <v>245.26010162116</v>
      </c>
      <c r="F64">
        <v>245.013850686544</v>
      </c>
      <c r="G64">
        <v>245.01635069607499</v>
      </c>
      <c r="H64">
        <v>245.027184079042</v>
      </c>
      <c r="I64">
        <v>245.06093420770799</v>
      </c>
      <c r="J64">
        <v>245.67843655764401</v>
      </c>
      <c r="K64">
        <v>246.00093779128099</v>
      </c>
      <c r="L64">
        <v>247.56469375695099</v>
      </c>
      <c r="M64">
        <v>259.960574351236</v>
      </c>
      <c r="N64">
        <v>276.403137026845</v>
      </c>
      <c r="O64">
        <v>258.65525539573798</v>
      </c>
      <c r="P64">
        <v>252.02762746264901</v>
      </c>
      <c r="Q64">
        <v>222.88918305322699</v>
      </c>
      <c r="R64">
        <v>240.70466763782301</v>
      </c>
      <c r="S64">
        <v>214.31290034121901</v>
      </c>
      <c r="T64">
        <v>238.95049426705901</v>
      </c>
      <c r="U64">
        <v>245.67968656657601</v>
      </c>
      <c r="V64">
        <v>225.65586023395699</v>
      </c>
      <c r="W64">
        <v>212.721644262377</v>
      </c>
      <c r="X64">
        <v>211.27955541470499</v>
      </c>
      <c r="Y64">
        <v>271.73145255032699</v>
      </c>
      <c r="Z64">
        <v>328.60625269898998</v>
      </c>
      <c r="AA64">
        <v>381.06603602462798</v>
      </c>
      <c r="AB64">
        <v>436.95666578800802</v>
      </c>
      <c r="AC64">
        <v>449.26296271160697</v>
      </c>
      <c r="AD64">
        <v>346.305903554493</v>
      </c>
      <c r="AE64">
        <v>300.53656240147802</v>
      </c>
      <c r="AF64">
        <v>297.84821881937802</v>
      </c>
      <c r="AG64">
        <v>319.008299487903</v>
      </c>
      <c r="AH64">
        <v>272.264787954393</v>
      </c>
      <c r="AI64">
        <v>282.10690880881998</v>
      </c>
      <c r="AJ64">
        <v>264.69180075057898</v>
      </c>
      <c r="AK64">
        <v>283.16257950001801</v>
      </c>
      <c r="AL64">
        <v>555.20469565569704</v>
      </c>
      <c r="AM64">
        <v>499.14842590131002</v>
      </c>
      <c r="AN64">
        <v>511.55243027251601</v>
      </c>
      <c r="AO64">
        <v>583.66937235339606</v>
      </c>
      <c r="AP64">
        <v>589.951774567332</v>
      </c>
      <c r="AQ64">
        <v>615.69913197380595</v>
      </c>
      <c r="AR64">
        <v>711.97627443083297</v>
      </c>
      <c r="AS64">
        <v>733.03850707000004</v>
      </c>
      <c r="AT64">
        <v>696.98820361166702</v>
      </c>
      <c r="AU64">
        <v>581.20031386416701</v>
      </c>
      <c r="AV64">
        <v>528.28480930499995</v>
      </c>
      <c r="AW64">
        <v>527.46814284000004</v>
      </c>
      <c r="AX64">
        <v>522.89010961083295</v>
      </c>
      <c r="AY64">
        <v>479.26678258750002</v>
      </c>
      <c r="AZ64">
        <v>447.80525556077299</v>
      </c>
      <c r="BA64">
        <v>472.18629075489298</v>
      </c>
      <c r="BB64">
        <v>495.277021572396</v>
      </c>
      <c r="BC64">
        <v>471.86611409170001</v>
      </c>
      <c r="BD64">
        <v>510.52713590196998</v>
      </c>
      <c r="BE64">
        <v>494.04003744699003</v>
      </c>
      <c r="BF64" t="s">
        <v>211</v>
      </c>
      <c r="BG64" t="s">
        <v>211</v>
      </c>
      <c r="BH64" t="s">
        <v>211</v>
      </c>
      <c r="BI64" t="s">
        <v>211</v>
      </c>
      <c r="BJ64" t="s">
        <v>211</v>
      </c>
      <c r="BK64">
        <v>585.91101318036897</v>
      </c>
    </row>
    <row r="65" spans="2:63" x14ac:dyDescent="0.35">
      <c r="B65" t="s">
        <v>332</v>
      </c>
      <c r="C65" s="54" t="s">
        <v>333</v>
      </c>
      <c r="D65">
        <v>2.4866905218725499</v>
      </c>
      <c r="E65">
        <v>2.4866905218725499</v>
      </c>
      <c r="F65">
        <v>2.4866905218725499</v>
      </c>
      <c r="G65">
        <v>2.4879833273696002</v>
      </c>
      <c r="H65">
        <v>2.5022041878371399</v>
      </c>
      <c r="I65">
        <v>2.5022041878371399</v>
      </c>
      <c r="J65">
        <v>2.5022041878371399</v>
      </c>
      <c r="K65">
        <v>2.5022041878371399</v>
      </c>
      <c r="L65">
        <v>2.5022041878371399</v>
      </c>
      <c r="M65">
        <v>2.5022041878371399</v>
      </c>
      <c r="N65">
        <v>2.5022041878371399</v>
      </c>
      <c r="O65">
        <v>2.4956734349068799</v>
      </c>
      <c r="P65">
        <v>2.3020278528101699</v>
      </c>
      <c r="Q65">
        <v>2.1006004156892799</v>
      </c>
      <c r="R65">
        <v>2.0718250675291499</v>
      </c>
      <c r="S65">
        <v>2.0718250675291499</v>
      </c>
      <c r="T65">
        <v>2.0718250675291499</v>
      </c>
      <c r="U65">
        <v>2.0718250675291499</v>
      </c>
      <c r="V65">
        <v>2.0718250675291499</v>
      </c>
      <c r="W65">
        <v>2.0718250675291499</v>
      </c>
      <c r="X65">
        <v>2.0718250675291499</v>
      </c>
      <c r="Y65">
        <v>2.0718250675291499</v>
      </c>
      <c r="Z65">
        <v>2.0718250675291499</v>
      </c>
      <c r="AA65">
        <v>2.0718250675291499</v>
      </c>
      <c r="AB65">
        <v>2.0718250675291499</v>
      </c>
      <c r="AC65">
        <v>2.0718250675291499</v>
      </c>
      <c r="AD65">
        <v>2.0718250675291499</v>
      </c>
      <c r="AE65">
        <v>2.0718250675291499</v>
      </c>
      <c r="AF65">
        <v>2.0718250675291499</v>
      </c>
      <c r="AG65">
        <v>2.0718250675291499</v>
      </c>
      <c r="AH65">
        <v>2.0718250675291499</v>
      </c>
      <c r="AI65">
        <v>2.0718250675291499</v>
      </c>
      <c r="AJ65">
        <v>2.8049708945654301</v>
      </c>
      <c r="AK65">
        <v>5.0044083756742799</v>
      </c>
      <c r="AL65">
        <v>5.4698183546119896</v>
      </c>
      <c r="AM65">
        <v>6.1637629827054896</v>
      </c>
      <c r="AN65">
        <v>6.3572751139121904</v>
      </c>
      <c r="AO65">
        <v>6.7588217839559102</v>
      </c>
      <c r="AP65">
        <v>7.3619304166666701</v>
      </c>
      <c r="AQ65">
        <v>8.1526333333333305</v>
      </c>
      <c r="AR65">
        <v>9.625</v>
      </c>
      <c r="AS65">
        <v>11.3094520833333</v>
      </c>
      <c r="AT65">
        <v>13.958194166666701</v>
      </c>
      <c r="AU65">
        <v>13.877890583333301</v>
      </c>
      <c r="AV65">
        <v>13.7875</v>
      </c>
      <c r="AW65">
        <v>15.3679166666667</v>
      </c>
      <c r="AX65">
        <v>15.375</v>
      </c>
      <c r="AY65">
        <v>15.375</v>
      </c>
      <c r="AZ65">
        <v>15.375</v>
      </c>
      <c r="BA65">
        <v>15.375</v>
      </c>
      <c r="BB65">
        <v>15.375</v>
      </c>
      <c r="BC65">
        <v>15.375</v>
      </c>
      <c r="BD65">
        <v>15.375</v>
      </c>
      <c r="BE65">
        <v>15.375</v>
      </c>
      <c r="BF65">
        <v>15.375</v>
      </c>
      <c r="BG65">
        <v>15.375</v>
      </c>
      <c r="BH65">
        <v>15.35</v>
      </c>
      <c r="BI65">
        <v>15.074999999999999</v>
      </c>
      <c r="BJ65">
        <v>15.074999999999999</v>
      </c>
      <c r="BK65">
        <v>15.074999999999999</v>
      </c>
    </row>
    <row r="66" spans="2:63" x14ac:dyDescent="0.35">
      <c r="B66" t="s">
        <v>334</v>
      </c>
      <c r="C66" s="54" t="s">
        <v>335</v>
      </c>
      <c r="D66" t="s">
        <v>211</v>
      </c>
      <c r="E66" t="s">
        <v>211</v>
      </c>
      <c r="F66" t="s">
        <v>211</v>
      </c>
      <c r="G66" t="s">
        <v>211</v>
      </c>
      <c r="H66" t="s">
        <v>211</v>
      </c>
      <c r="I66" t="s">
        <v>211</v>
      </c>
      <c r="J66" t="s">
        <v>211</v>
      </c>
      <c r="K66" t="s">
        <v>211</v>
      </c>
      <c r="L66" t="s">
        <v>211</v>
      </c>
      <c r="M66" t="s">
        <v>211</v>
      </c>
      <c r="N66" t="s">
        <v>211</v>
      </c>
      <c r="O66" t="s">
        <v>211</v>
      </c>
      <c r="P66" t="s">
        <v>211</v>
      </c>
      <c r="Q66" t="s">
        <v>211</v>
      </c>
      <c r="R66" t="s">
        <v>211</v>
      </c>
      <c r="S66" t="s">
        <v>211</v>
      </c>
      <c r="T66" t="s">
        <v>211</v>
      </c>
      <c r="U66" t="s">
        <v>211</v>
      </c>
      <c r="V66" t="s">
        <v>211</v>
      </c>
      <c r="W66" t="s">
        <v>211</v>
      </c>
      <c r="X66" t="s">
        <v>211</v>
      </c>
      <c r="Y66" t="s">
        <v>211</v>
      </c>
      <c r="Z66" t="s">
        <v>211</v>
      </c>
      <c r="AA66" t="s">
        <v>211</v>
      </c>
      <c r="AB66" t="s">
        <v>211</v>
      </c>
      <c r="AC66" t="s">
        <v>211</v>
      </c>
      <c r="AD66" t="s">
        <v>211</v>
      </c>
      <c r="AE66" t="s">
        <v>211</v>
      </c>
      <c r="AF66" t="s">
        <v>211</v>
      </c>
      <c r="AG66" t="s">
        <v>211</v>
      </c>
      <c r="AH66" t="s">
        <v>211</v>
      </c>
      <c r="AI66" t="s">
        <v>211</v>
      </c>
      <c r="AJ66" t="s">
        <v>211</v>
      </c>
      <c r="AK66">
        <v>13.22275</v>
      </c>
      <c r="AL66">
        <v>12.991250000000001</v>
      </c>
      <c r="AM66">
        <v>11.46475</v>
      </c>
      <c r="AN66">
        <v>12.038</v>
      </c>
      <c r="AO66">
        <v>13.88175</v>
      </c>
      <c r="AP66">
        <v>14.074666666666699</v>
      </c>
      <c r="AQ66">
        <v>14.677583333333301</v>
      </c>
      <c r="AR66">
        <v>16.968636666666701</v>
      </c>
      <c r="AS66">
        <v>17.478071533333299</v>
      </c>
      <c r="AT66">
        <v>16.611791666666701</v>
      </c>
      <c r="AU66">
        <v>13.856411404510499</v>
      </c>
      <c r="AV66">
        <v>12.5955635879843</v>
      </c>
      <c r="AW66">
        <v>12.5837865859395</v>
      </c>
      <c r="AX66">
        <v>12.4654837577722</v>
      </c>
      <c r="AY66">
        <v>11.4338529961624</v>
      </c>
      <c r="AZ66">
        <v>10.694443093841301</v>
      </c>
      <c r="BA66">
        <v>11.257430885076699</v>
      </c>
      <c r="BB66">
        <v>11.8068482348947</v>
      </c>
      <c r="BC66" t="s">
        <v>211</v>
      </c>
      <c r="BD66" t="s">
        <v>211</v>
      </c>
      <c r="BE66" t="s">
        <v>211</v>
      </c>
      <c r="BF66" t="s">
        <v>211</v>
      </c>
      <c r="BG66" t="s">
        <v>211</v>
      </c>
      <c r="BH66" t="s">
        <v>211</v>
      </c>
      <c r="BI66" t="s">
        <v>211</v>
      </c>
      <c r="BJ66" t="s">
        <v>211</v>
      </c>
      <c r="BK66" t="s">
        <v>211</v>
      </c>
    </row>
    <row r="67" spans="2:63" x14ac:dyDescent="0.35">
      <c r="B67" t="s">
        <v>336</v>
      </c>
      <c r="C67" s="54" t="s">
        <v>337</v>
      </c>
      <c r="D67">
        <v>0.71428599971428597</v>
      </c>
      <c r="E67">
        <v>0.71428599971428597</v>
      </c>
      <c r="F67">
        <v>0.71428599971428597</v>
      </c>
      <c r="G67">
        <v>0.71428599971428597</v>
      </c>
      <c r="H67">
        <v>0.71428599971428597</v>
      </c>
      <c r="I67">
        <v>0.71428599971428597</v>
      </c>
      <c r="J67">
        <v>0.71428599971428597</v>
      </c>
      <c r="K67">
        <v>0.71428599971428597</v>
      </c>
      <c r="L67">
        <v>0.71428599971428597</v>
      </c>
      <c r="M67">
        <v>0.71428599971428597</v>
      </c>
      <c r="N67">
        <v>0.71428599971428597</v>
      </c>
      <c r="O67">
        <v>0.71521691632142903</v>
      </c>
      <c r="P67">
        <v>0.76872523719602703</v>
      </c>
      <c r="Q67">
        <v>0.69395909802109201</v>
      </c>
      <c r="R67">
        <v>0.67947700357025098</v>
      </c>
      <c r="S67">
        <v>0.73950775529633594</v>
      </c>
      <c r="T67">
        <v>0.86956521814744803</v>
      </c>
      <c r="U67">
        <v>0.86956521814744803</v>
      </c>
      <c r="V67">
        <v>0.86956521814744803</v>
      </c>
      <c r="W67">
        <v>0.84202260193494305</v>
      </c>
      <c r="X67">
        <v>0.77883373727604099</v>
      </c>
      <c r="Y67">
        <v>0.87757894275815396</v>
      </c>
      <c r="Z67">
        <v>1.0858158330833301</v>
      </c>
      <c r="AA67">
        <v>1.1140999997500001</v>
      </c>
      <c r="AB67">
        <v>1.47527749975</v>
      </c>
      <c r="AC67">
        <v>2.2286749994166701</v>
      </c>
      <c r="AD67">
        <v>2.2850316664166699</v>
      </c>
      <c r="AE67">
        <v>2.03603333333333</v>
      </c>
      <c r="AF67">
        <v>2.2734675000000002</v>
      </c>
      <c r="AG67">
        <v>2.6226775</v>
      </c>
      <c r="AH67">
        <v>2.58732083333333</v>
      </c>
      <c r="AI67">
        <v>2.7613150000000002</v>
      </c>
      <c r="AJ67">
        <v>2.8520141666666698</v>
      </c>
      <c r="AK67">
        <v>3.2677415833333301</v>
      </c>
      <c r="AL67">
        <v>3.5507983333333302</v>
      </c>
      <c r="AM67">
        <v>3.6270850000000001</v>
      </c>
      <c r="AN67">
        <v>4.2993491666666701</v>
      </c>
      <c r="AO67">
        <v>4.6079616666666698</v>
      </c>
      <c r="AP67">
        <v>5.52828416666667</v>
      </c>
      <c r="AQ67">
        <v>6.1094841666666699</v>
      </c>
      <c r="AR67">
        <v>6.9398283333333302</v>
      </c>
      <c r="AS67">
        <v>8.6091808333333297</v>
      </c>
      <c r="AT67">
        <v>10.540746666666699</v>
      </c>
      <c r="AU67">
        <v>7.5647491666666697</v>
      </c>
      <c r="AV67">
        <v>6.4596925000000001</v>
      </c>
      <c r="AW67">
        <v>6.3593283333333304</v>
      </c>
      <c r="AX67">
        <v>6.7715491666666701</v>
      </c>
      <c r="AY67">
        <v>7.0453650000000003</v>
      </c>
      <c r="AZ67">
        <v>8.26122333333333</v>
      </c>
      <c r="BA67">
        <v>8.4736741582488797</v>
      </c>
      <c r="BB67">
        <v>7.3212219611528804</v>
      </c>
      <c r="BC67">
        <v>7.2611321323273499</v>
      </c>
      <c r="BD67">
        <v>8.2099686265933105</v>
      </c>
      <c r="BE67">
        <v>9.6550560691352594</v>
      </c>
      <c r="BF67">
        <v>10.852655568783099</v>
      </c>
      <c r="BG67">
        <v>12.7589308811644</v>
      </c>
      <c r="BH67">
        <v>14.7096108855267</v>
      </c>
      <c r="BI67">
        <v>13.3238014244992</v>
      </c>
      <c r="BJ67">
        <v>13.233926471583301</v>
      </c>
      <c r="BK67">
        <v>14.451789228882401</v>
      </c>
    </row>
    <row r="68" spans="2:63" x14ac:dyDescent="0.35">
      <c r="B68" t="s">
        <v>338</v>
      </c>
      <c r="C68" s="54" t="s">
        <v>339</v>
      </c>
      <c r="D68">
        <v>2.4844700014844698</v>
      </c>
      <c r="E68">
        <v>2.4844700014844698</v>
      </c>
      <c r="F68">
        <v>2.4844700014844698</v>
      </c>
      <c r="G68">
        <v>2.4844700012774301</v>
      </c>
      <c r="H68">
        <v>2.5000000015000001</v>
      </c>
      <c r="I68">
        <v>2.5000000015000001</v>
      </c>
      <c r="J68">
        <v>2.5000000015000001</v>
      </c>
      <c r="K68">
        <v>2.5000000015000001</v>
      </c>
      <c r="L68">
        <v>2.5000000015000001</v>
      </c>
      <c r="M68">
        <v>2.5000000015000001</v>
      </c>
      <c r="N68">
        <v>2.5000000015000001</v>
      </c>
      <c r="O68">
        <v>2.49347500129167</v>
      </c>
      <c r="P68">
        <v>2.2999999990000002</v>
      </c>
      <c r="Q68">
        <v>2.0987499989999998</v>
      </c>
      <c r="R68">
        <v>2.0699999990000002</v>
      </c>
      <c r="S68">
        <v>2.0699999990000002</v>
      </c>
      <c r="T68">
        <v>2.0699999990000002</v>
      </c>
      <c r="U68">
        <v>2.0699999990000002</v>
      </c>
      <c r="V68">
        <v>2.0699999990000002</v>
      </c>
      <c r="W68">
        <v>2.0699999990000002</v>
      </c>
      <c r="X68">
        <v>2.0699999990000002</v>
      </c>
      <c r="Y68">
        <v>2.0699999990000002</v>
      </c>
      <c r="Z68">
        <v>2.0699999990000002</v>
      </c>
      <c r="AA68">
        <v>2.0699999990000002</v>
      </c>
      <c r="AB68">
        <v>2.06999999958333</v>
      </c>
      <c r="AC68">
        <v>2.0699999999999998</v>
      </c>
      <c r="AD68">
        <v>2.0699999999999998</v>
      </c>
      <c r="AE68">
        <v>2.0699999999999998</v>
      </c>
      <c r="AF68">
        <v>2.0699999999999998</v>
      </c>
      <c r="AG68">
        <v>2.0699999999999998</v>
      </c>
      <c r="AH68">
        <v>2.0699999999999998</v>
      </c>
      <c r="AI68">
        <v>2.0699999999999998</v>
      </c>
      <c r="AJ68">
        <v>2.8025000000000002</v>
      </c>
      <c r="AK68">
        <v>5</v>
      </c>
      <c r="AL68">
        <v>5.4649999999999999</v>
      </c>
      <c r="AM68">
        <v>6.1583333333333297</v>
      </c>
      <c r="AN68">
        <v>6.3516750000000002</v>
      </c>
      <c r="AO68">
        <v>6.7093416666666696</v>
      </c>
      <c r="AP68">
        <v>7.1159083333333299</v>
      </c>
      <c r="AQ68">
        <v>7.9422499999999996</v>
      </c>
      <c r="AR68">
        <v>8.21725833333333</v>
      </c>
      <c r="AS68">
        <v>8.4574916666666695</v>
      </c>
      <c r="AT68">
        <v>8.5677500000000002</v>
      </c>
      <c r="AU68">
        <v>8.5996833333333296</v>
      </c>
      <c r="AV68">
        <v>8.6355833333333294</v>
      </c>
      <c r="AW68">
        <v>8.6664416666666693</v>
      </c>
      <c r="AX68">
        <v>8.6986158333333297</v>
      </c>
      <c r="AY68">
        <v>8.9659499999999994</v>
      </c>
      <c r="AZ68">
        <v>9.5997416666666702</v>
      </c>
      <c r="BA68">
        <v>11.777599672499999</v>
      </c>
      <c r="BB68">
        <v>14.409589808006601</v>
      </c>
      <c r="BC68">
        <v>16.8992257595275</v>
      </c>
      <c r="BD68">
        <v>17.704761378267399</v>
      </c>
      <c r="BE68">
        <v>18.626628957547801</v>
      </c>
      <c r="BF68">
        <v>19.585789907694998</v>
      </c>
      <c r="BG68">
        <v>20.57684875</v>
      </c>
      <c r="BH68">
        <v>21.731547222222201</v>
      </c>
      <c r="BI68">
        <v>23.866104457412501</v>
      </c>
      <c r="BJ68">
        <v>27.429386594166701</v>
      </c>
      <c r="BK68">
        <v>29.069749999999999</v>
      </c>
    </row>
    <row r="69" spans="2:63" x14ac:dyDescent="0.35">
      <c r="B69" t="s">
        <v>340</v>
      </c>
      <c r="C69" s="54" t="s">
        <v>341</v>
      </c>
      <c r="D69">
        <v>6.9071400059071397</v>
      </c>
      <c r="E69">
        <v>6.9071400059071397</v>
      </c>
      <c r="F69">
        <v>6.9071400059071397</v>
      </c>
      <c r="G69">
        <v>6.9071400059071397</v>
      </c>
      <c r="H69">
        <v>6.9071400059071397</v>
      </c>
      <c r="I69">
        <v>6.9071400059071397</v>
      </c>
      <c r="J69">
        <v>6.9071400059071397</v>
      </c>
      <c r="K69">
        <v>6.9565450053809501</v>
      </c>
      <c r="L69">
        <v>7.5000000064999996</v>
      </c>
      <c r="M69">
        <v>7.5000000064999996</v>
      </c>
      <c r="N69">
        <v>7.5000000064999996</v>
      </c>
      <c r="O69">
        <v>7.4263379687119402</v>
      </c>
      <c r="P69">
        <v>6.9492916656666699</v>
      </c>
      <c r="Q69">
        <v>6.049499999</v>
      </c>
      <c r="R69">
        <v>6.0948999989999999</v>
      </c>
      <c r="S69">
        <v>5.746149999</v>
      </c>
      <c r="T69">
        <v>6.0450249989999998</v>
      </c>
      <c r="U69">
        <v>6.0031916656666704</v>
      </c>
      <c r="V69">
        <v>5.5146249989999996</v>
      </c>
      <c r="W69">
        <v>5.2609583323333302</v>
      </c>
      <c r="X69">
        <v>5.6359416656666701</v>
      </c>
      <c r="Y69">
        <v>7.1233666656666701</v>
      </c>
      <c r="Z69">
        <v>8.3324416661666696</v>
      </c>
      <c r="AA69">
        <v>9.1449916657500001</v>
      </c>
      <c r="AB69">
        <v>10.356591666250001</v>
      </c>
      <c r="AC69">
        <v>10.5963916664167</v>
      </c>
      <c r="AD69">
        <v>8.0909916665833403</v>
      </c>
      <c r="AE69">
        <v>6.8403166666666699</v>
      </c>
      <c r="AF69">
        <v>6.7315250000000004</v>
      </c>
      <c r="AG69">
        <v>7.3101750000000001</v>
      </c>
      <c r="AH69">
        <v>6.1885583333333303</v>
      </c>
      <c r="AI69">
        <v>6.3964583333333298</v>
      </c>
      <c r="AJ69">
        <v>6.0361333333333302</v>
      </c>
      <c r="AK69">
        <v>6.4839391666666701</v>
      </c>
      <c r="AL69">
        <v>6.3605516666666704</v>
      </c>
      <c r="AM69">
        <v>5.6023666666666703</v>
      </c>
      <c r="AN69">
        <v>5.79867166666667</v>
      </c>
      <c r="AO69">
        <v>6.6044591666666701</v>
      </c>
      <c r="AP69">
        <v>6.7008266666666696</v>
      </c>
      <c r="AQ69">
        <v>6.9762399999999998</v>
      </c>
      <c r="AR69">
        <v>8.0831441666666706</v>
      </c>
      <c r="AS69">
        <v>8.3228174999999993</v>
      </c>
      <c r="AT69">
        <v>7.8947141666666703</v>
      </c>
      <c r="AU69">
        <v>6.5876733333333304</v>
      </c>
      <c r="AV69">
        <v>5.9910566666666698</v>
      </c>
      <c r="AW69">
        <v>5.9969099999999997</v>
      </c>
      <c r="AX69">
        <v>5.9467783333333299</v>
      </c>
      <c r="AY69">
        <v>5.4437008333333301</v>
      </c>
      <c r="AZ69">
        <v>5.0981308333333297</v>
      </c>
      <c r="BA69">
        <v>5.36086666666667</v>
      </c>
      <c r="BB69">
        <v>5.6240750000000004</v>
      </c>
      <c r="BC69">
        <v>5.3687115350877201</v>
      </c>
      <c r="BD69">
        <v>5.7924755370391603</v>
      </c>
      <c r="BE69">
        <v>5.6163116861762203</v>
      </c>
      <c r="BF69">
        <v>5.6124666666666698</v>
      </c>
      <c r="BG69">
        <v>6.7279068312963002</v>
      </c>
      <c r="BH69">
        <v>6.7317182572463796</v>
      </c>
      <c r="BI69" t="s">
        <v>211</v>
      </c>
      <c r="BJ69" t="s">
        <v>211</v>
      </c>
      <c r="BK69" t="s">
        <v>211</v>
      </c>
    </row>
    <row r="70" spans="2:63" x14ac:dyDescent="0.35">
      <c r="B70" t="s">
        <v>342</v>
      </c>
      <c r="C70" s="54" t="s">
        <v>343</v>
      </c>
      <c r="D70">
        <v>0.79285799970331605</v>
      </c>
      <c r="E70">
        <v>0.79285799970331605</v>
      </c>
      <c r="F70">
        <v>0.79285799970331605</v>
      </c>
      <c r="G70">
        <v>0.79285799970331605</v>
      </c>
      <c r="H70">
        <v>0.79285799970331605</v>
      </c>
      <c r="I70">
        <v>0.79285799970331605</v>
      </c>
      <c r="J70">
        <v>0.79285799970331605</v>
      </c>
      <c r="K70">
        <v>0.80585399973123595</v>
      </c>
      <c r="L70">
        <v>0.87083399987083399</v>
      </c>
      <c r="M70">
        <v>0.87083399987083399</v>
      </c>
      <c r="N70">
        <v>0.87083399987083399</v>
      </c>
      <c r="O70">
        <v>0.85882323105772096</v>
      </c>
      <c r="P70">
        <v>0.82518371157047099</v>
      </c>
      <c r="Q70">
        <v>0.79422382521396895</v>
      </c>
      <c r="R70">
        <v>0.80560382810873898</v>
      </c>
      <c r="S70">
        <v>0.82188306421920099</v>
      </c>
      <c r="T70">
        <v>0.89771540302132802</v>
      </c>
      <c r="U70">
        <v>0.917440332333333</v>
      </c>
      <c r="V70">
        <v>0.84677074900000004</v>
      </c>
      <c r="W70">
        <v>0.83574324899999997</v>
      </c>
      <c r="X70">
        <v>0.81796466566666703</v>
      </c>
      <c r="Y70">
        <v>0.854626582333333</v>
      </c>
      <c r="Z70">
        <v>0.93244866566666695</v>
      </c>
      <c r="AA70">
        <v>1.01702033233333</v>
      </c>
      <c r="AB70">
        <v>1.0825966660833299</v>
      </c>
      <c r="AC70">
        <v>1.15355416625</v>
      </c>
      <c r="AD70">
        <v>1.1328658332499999</v>
      </c>
      <c r="AE70">
        <v>1.24385833333333</v>
      </c>
      <c r="AF70">
        <v>1.4302583333333301</v>
      </c>
      <c r="AG70">
        <v>1.4833333333333301</v>
      </c>
      <c r="AH70">
        <v>1.4809083333333299</v>
      </c>
      <c r="AI70">
        <v>1.4755575000000001</v>
      </c>
      <c r="AJ70">
        <v>1.5029908333333299</v>
      </c>
      <c r="AK70">
        <v>1.5417749999999999</v>
      </c>
      <c r="AL70">
        <v>1.4641249999999999</v>
      </c>
      <c r="AM70">
        <v>1.4063333333333301</v>
      </c>
      <c r="AN70">
        <v>1.4033</v>
      </c>
      <c r="AO70">
        <v>1.443675</v>
      </c>
      <c r="AP70">
        <v>1.98681666666667</v>
      </c>
      <c r="AQ70">
        <v>1.969625</v>
      </c>
      <c r="AR70">
        <v>2.128625</v>
      </c>
      <c r="AS70">
        <v>2.2766029460261299</v>
      </c>
      <c r="AT70">
        <v>2.1867833500114999</v>
      </c>
      <c r="AU70">
        <v>1.89576838179997</v>
      </c>
      <c r="AV70">
        <v>1.73310167837133</v>
      </c>
      <c r="AW70">
        <v>1.6910462157155199</v>
      </c>
      <c r="AX70">
        <v>1.7312649327874501</v>
      </c>
      <c r="AY70">
        <v>1.61041379610359</v>
      </c>
      <c r="AZ70">
        <v>1.5940344107734401</v>
      </c>
      <c r="BA70">
        <v>1.95809503538886</v>
      </c>
      <c r="BB70">
        <v>1.9185086782254701</v>
      </c>
      <c r="BC70">
        <v>1.7908838312601201</v>
      </c>
      <c r="BD70">
        <v>1.7898928174109501</v>
      </c>
      <c r="BE70">
        <v>1.8414766170653201</v>
      </c>
      <c r="BF70">
        <v>1.8873453583192199</v>
      </c>
      <c r="BG70">
        <v>2.0976298163310099</v>
      </c>
      <c r="BH70">
        <v>2.0946959391850801</v>
      </c>
      <c r="BI70">
        <v>2.0668753038145402</v>
      </c>
      <c r="BJ70">
        <v>2.0873797892499701</v>
      </c>
      <c r="BK70">
        <v>2.1603931153146401</v>
      </c>
    </row>
    <row r="71" spans="2:63" x14ac:dyDescent="0.35">
      <c r="B71" t="s">
        <v>344</v>
      </c>
      <c r="C71" s="54" t="s">
        <v>345</v>
      </c>
      <c r="D71">
        <v>3.2000000021999999</v>
      </c>
      <c r="E71">
        <v>3.2000000021999999</v>
      </c>
      <c r="F71">
        <v>3.2000000021999999</v>
      </c>
      <c r="G71">
        <v>3.2000000021999999</v>
      </c>
      <c r="H71">
        <v>3.2000000021999999</v>
      </c>
      <c r="I71">
        <v>3.2000000021999999</v>
      </c>
      <c r="J71">
        <v>3.2000000021999999</v>
      </c>
      <c r="K71">
        <v>3.44999250244999</v>
      </c>
      <c r="L71">
        <v>4.1999700031999696</v>
      </c>
      <c r="M71">
        <v>4.1999700031999696</v>
      </c>
      <c r="N71">
        <v>4.1999700031999696</v>
      </c>
      <c r="O71">
        <v>4.1844177906868598</v>
      </c>
      <c r="P71">
        <v>4.1463333325707703</v>
      </c>
      <c r="Q71">
        <v>3.8211666658854799</v>
      </c>
      <c r="R71">
        <v>3.7737499992161001</v>
      </c>
      <c r="S71">
        <v>3.6786666658773202</v>
      </c>
      <c r="T71">
        <v>3.8644166658879602</v>
      </c>
      <c r="U71">
        <v>4.0294166658974104</v>
      </c>
      <c r="V71">
        <v>4.1173333325691104</v>
      </c>
      <c r="W71">
        <v>3.8953333325564001</v>
      </c>
      <c r="X71">
        <v>3.73008333254693</v>
      </c>
      <c r="Y71">
        <v>4.3152499992471096</v>
      </c>
      <c r="Z71">
        <v>4.8204166659426999</v>
      </c>
      <c r="AA71">
        <v>5.5700833326522998</v>
      </c>
      <c r="AB71">
        <v>6.0099999997764701</v>
      </c>
      <c r="AC71">
        <v>6.1978958331666698</v>
      </c>
      <c r="AD71">
        <v>5.0695199999999998</v>
      </c>
      <c r="AE71">
        <v>4.3955650000000004</v>
      </c>
      <c r="AF71">
        <v>4.1828333333333303</v>
      </c>
      <c r="AG71">
        <v>4.2912158333333297</v>
      </c>
      <c r="AH71">
        <v>3.8235049999999999</v>
      </c>
      <c r="AI71">
        <v>4.04397916666667</v>
      </c>
      <c r="AJ71">
        <v>4.4794400000000003</v>
      </c>
      <c r="AK71">
        <v>5.7122916666666699</v>
      </c>
      <c r="AL71">
        <v>5.2235125</v>
      </c>
      <c r="AM71">
        <v>4.3666666666666698</v>
      </c>
      <c r="AN71">
        <v>4.5935499999999996</v>
      </c>
      <c r="AO71">
        <v>5.1914350000000002</v>
      </c>
      <c r="AP71">
        <v>5.34406583333333</v>
      </c>
      <c r="AQ71" t="s">
        <v>211</v>
      </c>
      <c r="AR71" t="s">
        <v>211</v>
      </c>
      <c r="AS71" t="s">
        <v>211</v>
      </c>
      <c r="AT71" t="s">
        <v>211</v>
      </c>
      <c r="AU71" t="s">
        <v>211</v>
      </c>
      <c r="AV71" t="s">
        <v>211</v>
      </c>
      <c r="AW71" t="s">
        <v>211</v>
      </c>
      <c r="AX71" t="s">
        <v>211</v>
      </c>
      <c r="AY71" t="s">
        <v>211</v>
      </c>
      <c r="AZ71" t="s">
        <v>211</v>
      </c>
      <c r="BA71" t="s">
        <v>211</v>
      </c>
      <c r="BB71" t="s">
        <v>211</v>
      </c>
      <c r="BC71" t="s">
        <v>211</v>
      </c>
      <c r="BD71" t="s">
        <v>211</v>
      </c>
      <c r="BE71" t="s">
        <v>211</v>
      </c>
      <c r="BF71" t="s">
        <v>211</v>
      </c>
      <c r="BG71" t="s">
        <v>211</v>
      </c>
      <c r="BH71" t="s">
        <v>211</v>
      </c>
      <c r="BI71" t="s">
        <v>211</v>
      </c>
      <c r="BJ71" t="s">
        <v>211</v>
      </c>
      <c r="BK71" t="s">
        <v>211</v>
      </c>
    </row>
    <row r="72" spans="2:63" x14ac:dyDescent="0.35">
      <c r="B72" t="s">
        <v>346</v>
      </c>
      <c r="C72" s="54" t="s">
        <v>347</v>
      </c>
      <c r="D72">
        <v>4.9370600039370602</v>
      </c>
      <c r="E72">
        <v>4.9370600039370602</v>
      </c>
      <c r="F72">
        <v>4.9370600039370602</v>
      </c>
      <c r="G72">
        <v>4.9370600039370602</v>
      </c>
      <c r="H72">
        <v>4.9370600039370602</v>
      </c>
      <c r="I72">
        <v>4.9370600039370602</v>
      </c>
      <c r="J72">
        <v>4.9370600039370602</v>
      </c>
      <c r="K72">
        <v>4.9370600039370602</v>
      </c>
      <c r="L72">
        <v>4.9370600039370602</v>
      </c>
      <c r="M72">
        <v>5.1941975041942001</v>
      </c>
      <c r="N72">
        <v>5.5541900045541901</v>
      </c>
      <c r="O72">
        <v>5.5406013547209403</v>
      </c>
      <c r="P72">
        <v>5.0445445156406201</v>
      </c>
      <c r="Q72">
        <v>4.4527796739908299</v>
      </c>
      <c r="R72">
        <v>4.8096184728558304</v>
      </c>
      <c r="S72">
        <v>4.2877995153765696</v>
      </c>
      <c r="T72">
        <v>4.8028783632131002</v>
      </c>
      <c r="U72">
        <v>4.9051733225321703</v>
      </c>
      <c r="V72">
        <v>4.5130999993333303</v>
      </c>
      <c r="W72">
        <v>4.2544166660833298</v>
      </c>
      <c r="X72">
        <v>4.2255749990833298</v>
      </c>
      <c r="Y72">
        <v>5.4346083325833296</v>
      </c>
      <c r="Z72">
        <v>6.5720999990833304</v>
      </c>
      <c r="AA72">
        <v>7.6212916657500003</v>
      </c>
      <c r="AB72">
        <v>8.7390999995833294</v>
      </c>
      <c r="AC72">
        <v>8.9852249997500007</v>
      </c>
      <c r="AD72">
        <v>6.9260916666666699</v>
      </c>
      <c r="AE72">
        <v>6.01070833333333</v>
      </c>
      <c r="AF72">
        <v>5.9569416666666699</v>
      </c>
      <c r="AG72">
        <v>6.3801416666666704</v>
      </c>
      <c r="AH72">
        <v>5.4452749999999996</v>
      </c>
      <c r="AI72">
        <v>5.64211666666667</v>
      </c>
      <c r="AJ72">
        <v>5.2938158333333298</v>
      </c>
      <c r="AK72">
        <v>5.6632300000000004</v>
      </c>
      <c r="AL72">
        <v>5.5520449999999997</v>
      </c>
      <c r="AM72">
        <v>4.9914825</v>
      </c>
      <c r="AN72">
        <v>5.1155225</v>
      </c>
      <c r="AO72">
        <v>5.8366916666666704</v>
      </c>
      <c r="AP72">
        <v>5.8995156666666704</v>
      </c>
      <c r="AQ72" t="s">
        <v>211</v>
      </c>
      <c r="AR72" t="s">
        <v>211</v>
      </c>
      <c r="AS72" t="s">
        <v>211</v>
      </c>
      <c r="AT72" t="s">
        <v>211</v>
      </c>
      <c r="AU72" t="s">
        <v>211</v>
      </c>
      <c r="AV72" t="s">
        <v>211</v>
      </c>
      <c r="AW72" t="s">
        <v>211</v>
      </c>
      <c r="AX72" t="s">
        <v>211</v>
      </c>
      <c r="AY72" t="s">
        <v>211</v>
      </c>
      <c r="AZ72" t="s">
        <v>211</v>
      </c>
      <c r="BA72" t="s">
        <v>211</v>
      </c>
      <c r="BB72" t="s">
        <v>211</v>
      </c>
      <c r="BC72" t="s">
        <v>211</v>
      </c>
      <c r="BD72" t="s">
        <v>211</v>
      </c>
      <c r="BE72" t="s">
        <v>211</v>
      </c>
      <c r="BF72" t="s">
        <v>211</v>
      </c>
      <c r="BG72" t="s">
        <v>211</v>
      </c>
      <c r="BH72" t="s">
        <v>211</v>
      </c>
      <c r="BI72" t="s">
        <v>211</v>
      </c>
      <c r="BJ72" t="s">
        <v>211</v>
      </c>
      <c r="BK72" t="s">
        <v>211</v>
      </c>
    </row>
    <row r="73" spans="2:63" x14ac:dyDescent="0.35">
      <c r="B73" t="s">
        <v>348</v>
      </c>
      <c r="C73" s="54" t="s">
        <v>349</v>
      </c>
      <c r="D73">
        <v>89.765000088765007</v>
      </c>
      <c r="E73">
        <v>89.765000088765007</v>
      </c>
      <c r="F73">
        <v>89.765000088765007</v>
      </c>
      <c r="G73">
        <v>89.765000088765007</v>
      </c>
      <c r="H73">
        <v>89.765000088765007</v>
      </c>
      <c r="I73">
        <v>89.765000088765007</v>
      </c>
      <c r="J73">
        <v>89.765000088765007</v>
      </c>
      <c r="K73">
        <v>89.765000088765007</v>
      </c>
      <c r="L73">
        <v>89.765000088765007</v>
      </c>
      <c r="M73">
        <v>94.440000093440005</v>
      </c>
      <c r="N73">
        <v>100.985000099985</v>
      </c>
      <c r="O73">
        <v>100.689451223571</v>
      </c>
      <c r="P73">
        <v>91.645968951929206</v>
      </c>
      <c r="Q73">
        <v>81.0502219755422</v>
      </c>
      <c r="R73">
        <v>87.528548830185898</v>
      </c>
      <c r="S73">
        <v>77.931588724653196</v>
      </c>
      <c r="T73">
        <v>86.890670674160404</v>
      </c>
      <c r="U73">
        <v>89.337637916450106</v>
      </c>
      <c r="V73">
        <v>82.056281563365701</v>
      </c>
      <c r="W73">
        <v>77.352952935139498</v>
      </c>
      <c r="X73">
        <v>76.828559514107795</v>
      </c>
      <c r="Y73">
        <v>98.810961781363503</v>
      </c>
      <c r="Z73">
        <v>119.492607763333</v>
      </c>
      <c r="AA73">
        <v>138.56880080833301</v>
      </c>
      <c r="AB73">
        <v>158.89256837242399</v>
      </c>
      <c r="AC73">
        <v>163.367563900455</v>
      </c>
      <c r="AD73">
        <v>125.928813465</v>
      </c>
      <c r="AE73">
        <v>109.285496775</v>
      </c>
      <c r="AF73">
        <v>108.307921995</v>
      </c>
      <c r="AG73">
        <v>116.002459755</v>
      </c>
      <c r="AH73">
        <v>99.004900995</v>
      </c>
      <c r="AI73">
        <v>102.58383680999999</v>
      </c>
      <c r="AJ73">
        <v>96.251100718499998</v>
      </c>
      <c r="AK73">
        <v>102.96771521399999</v>
      </c>
      <c r="AL73">
        <v>100.946171781</v>
      </c>
      <c r="AM73">
        <v>90.754136518500005</v>
      </c>
      <c r="AN73">
        <v>93.009406990499997</v>
      </c>
      <c r="AO73">
        <v>106.12156054499999</v>
      </c>
      <c r="AP73">
        <v>107.2638139482</v>
      </c>
      <c r="AQ73">
        <v>111.966914110147</v>
      </c>
      <c r="AR73">
        <v>129.201037953271</v>
      </c>
      <c r="AS73">
        <v>133.23779121622499</v>
      </c>
      <c r="AT73">
        <v>126.200312871571</v>
      </c>
      <c r="AU73">
        <v>105.494942032458</v>
      </c>
      <c r="AV73">
        <v>95.933336892522902</v>
      </c>
      <c r="AW73">
        <v>95.918843390948496</v>
      </c>
      <c r="AX73">
        <v>95.039671719798207</v>
      </c>
      <c r="AY73">
        <v>87.073047933181201</v>
      </c>
      <c r="AZ73">
        <v>81.136329278054902</v>
      </c>
      <c r="BA73">
        <v>85.5557814096789</v>
      </c>
      <c r="BB73">
        <v>90.0129741146296</v>
      </c>
      <c r="BC73">
        <v>85.729551829928695</v>
      </c>
      <c r="BD73">
        <v>92.880411084142906</v>
      </c>
      <c r="BE73">
        <v>89.850221498738506</v>
      </c>
      <c r="BF73">
        <v>89.824335377900894</v>
      </c>
      <c r="BG73">
        <v>107.55323440431501</v>
      </c>
      <c r="BH73">
        <v>107.806815805024</v>
      </c>
      <c r="BI73">
        <v>105.63307815114899</v>
      </c>
      <c r="BJ73">
        <v>101.046821879543</v>
      </c>
      <c r="BK73">
        <v>106.588933804405</v>
      </c>
    </row>
    <row r="74" spans="2:63" x14ac:dyDescent="0.35">
      <c r="B74" t="s">
        <v>350</v>
      </c>
      <c r="C74" s="54" t="s">
        <v>351</v>
      </c>
      <c r="D74">
        <v>245.19510139835899</v>
      </c>
      <c r="E74">
        <v>245.26010162116</v>
      </c>
      <c r="F74">
        <v>245.013850686544</v>
      </c>
      <c r="G74">
        <v>245.01635069607499</v>
      </c>
      <c r="H74">
        <v>245.027184079042</v>
      </c>
      <c r="I74">
        <v>245.06093420770799</v>
      </c>
      <c r="J74">
        <v>245.67843655764401</v>
      </c>
      <c r="K74">
        <v>246.00093779128099</v>
      </c>
      <c r="L74">
        <v>247.56469375695099</v>
      </c>
      <c r="M74">
        <v>259.960574351236</v>
      </c>
      <c r="N74">
        <v>276.403137026845</v>
      </c>
      <c r="O74">
        <v>275.35645668533198</v>
      </c>
      <c r="P74">
        <v>252.02762746264901</v>
      </c>
      <c r="Q74">
        <v>222.88918305322699</v>
      </c>
      <c r="R74">
        <v>240.70466763782301</v>
      </c>
      <c r="S74">
        <v>214.31290034121901</v>
      </c>
      <c r="T74">
        <v>238.95049426705901</v>
      </c>
      <c r="U74">
        <v>245.67968656657601</v>
      </c>
      <c r="V74">
        <v>225.65586023395699</v>
      </c>
      <c r="W74">
        <v>212.721644262377</v>
      </c>
      <c r="X74">
        <v>211.27955541470499</v>
      </c>
      <c r="Y74">
        <v>271.73145255032699</v>
      </c>
      <c r="Z74">
        <v>328.60625269898998</v>
      </c>
      <c r="AA74">
        <v>381.06603602462798</v>
      </c>
      <c r="AB74">
        <v>436.95666578800802</v>
      </c>
      <c r="AC74">
        <v>449.26296271160697</v>
      </c>
      <c r="AD74">
        <v>346.305903554493</v>
      </c>
      <c r="AE74">
        <v>300.53656240147802</v>
      </c>
      <c r="AF74">
        <v>297.84821881937802</v>
      </c>
      <c r="AG74">
        <v>319.008299487903</v>
      </c>
      <c r="AH74">
        <v>272.264787954393</v>
      </c>
      <c r="AI74">
        <v>282.10690880881998</v>
      </c>
      <c r="AJ74">
        <v>264.69180075057898</v>
      </c>
      <c r="AK74">
        <v>283.16257950001801</v>
      </c>
      <c r="AL74">
        <v>555.20469565569704</v>
      </c>
      <c r="AM74">
        <v>499.14842590131002</v>
      </c>
      <c r="AN74">
        <v>511.55243027251601</v>
      </c>
      <c r="AO74">
        <v>583.66937235339606</v>
      </c>
      <c r="AP74">
        <v>589.951774567332</v>
      </c>
      <c r="AQ74">
        <v>615.47334931916396</v>
      </c>
      <c r="AR74">
        <v>710.20797703136702</v>
      </c>
      <c r="AS74">
        <v>732.39769326022804</v>
      </c>
      <c r="AT74">
        <v>693.71322649637398</v>
      </c>
      <c r="AU74">
        <v>579.897426172466</v>
      </c>
      <c r="AV74">
        <v>527.33803229157604</v>
      </c>
      <c r="AW74">
        <v>527.25836264962595</v>
      </c>
      <c r="AX74">
        <v>522.42562489517604</v>
      </c>
      <c r="AY74">
        <v>478.63371847636301</v>
      </c>
      <c r="AZ74">
        <v>446.00004143278801</v>
      </c>
      <c r="BA74">
        <v>470.29342334139801</v>
      </c>
      <c r="BB74">
        <v>494.794262222947</v>
      </c>
      <c r="BC74">
        <v>471.24862571893698</v>
      </c>
      <c r="BD74">
        <v>510.55633845425098</v>
      </c>
      <c r="BE74">
        <v>493.89962385223703</v>
      </c>
      <c r="BF74">
        <v>493.757329875312</v>
      </c>
      <c r="BG74">
        <v>591.21169798260996</v>
      </c>
      <c r="BH74">
        <v>592.60561506302201</v>
      </c>
      <c r="BI74">
        <v>580.65674958785803</v>
      </c>
      <c r="BJ74">
        <v>555.44645839822601</v>
      </c>
      <c r="BK74">
        <v>585.91101318036897</v>
      </c>
    </row>
    <row r="75" spans="2:63" x14ac:dyDescent="0.35">
      <c r="B75" t="s">
        <v>352</v>
      </c>
      <c r="C75" s="54" t="s">
        <v>353</v>
      </c>
      <c r="D75">
        <v>1.7857107145017099</v>
      </c>
      <c r="E75">
        <v>1.7857107145017099</v>
      </c>
      <c r="F75">
        <v>1.7857107145017099</v>
      </c>
      <c r="G75">
        <v>1.7857107145017099</v>
      </c>
      <c r="H75">
        <v>1.7857107145017099</v>
      </c>
      <c r="I75">
        <v>1.7857107145017099</v>
      </c>
      <c r="J75">
        <v>1.7857107145017099</v>
      </c>
      <c r="K75">
        <v>1.83531392893198</v>
      </c>
      <c r="L75">
        <v>2.08333000108333</v>
      </c>
      <c r="M75">
        <v>2.08333000108333</v>
      </c>
      <c r="N75">
        <v>2.08333000108333</v>
      </c>
      <c r="O75">
        <v>2.0545982738146198</v>
      </c>
      <c r="P75">
        <v>2.0013327960424601</v>
      </c>
      <c r="Q75">
        <v>1.7024045640635801</v>
      </c>
      <c r="R75">
        <v>1.7109267862755799</v>
      </c>
      <c r="S75">
        <v>1.8080437071058399</v>
      </c>
      <c r="T75">
        <v>2.2256731353848398</v>
      </c>
      <c r="U75">
        <v>2.2930188807786198</v>
      </c>
      <c r="V75">
        <v>2.0857452966718499</v>
      </c>
      <c r="W75">
        <v>1.88841579961904</v>
      </c>
      <c r="X75">
        <v>1.7209828399170599</v>
      </c>
      <c r="Y75">
        <v>1.9901702093111799</v>
      </c>
      <c r="Z75">
        <v>2.2895101853073001</v>
      </c>
      <c r="AA75">
        <v>2.6385746191158299</v>
      </c>
      <c r="AB75">
        <v>3.58405801260268</v>
      </c>
      <c r="AC75">
        <v>3.8938738044416201</v>
      </c>
      <c r="AD75">
        <v>6.9249710882610698</v>
      </c>
      <c r="AE75">
        <v>7.07440010539122</v>
      </c>
      <c r="AF75">
        <v>6.70842323781853</v>
      </c>
      <c r="AG75">
        <v>7.5835829400414898</v>
      </c>
      <c r="AH75">
        <v>7.8789921808440599</v>
      </c>
      <c r="AI75">
        <v>8.7331408398755705</v>
      </c>
      <c r="AJ75">
        <v>8.89571491305405</v>
      </c>
      <c r="AK75">
        <v>9.1144194715680502</v>
      </c>
      <c r="AL75">
        <v>9.5817709601133902</v>
      </c>
      <c r="AM75">
        <v>9.5442648193098893</v>
      </c>
      <c r="AN75">
        <v>9.7971734695092998</v>
      </c>
      <c r="AO75">
        <v>10.2001666666667</v>
      </c>
      <c r="AP75">
        <v>10.6431</v>
      </c>
      <c r="AQ75">
        <v>11.395091666666699</v>
      </c>
      <c r="AR75">
        <v>12.7876250950944</v>
      </c>
      <c r="AS75">
        <v>15.687158333333301</v>
      </c>
      <c r="AT75">
        <v>19.917825000000001</v>
      </c>
      <c r="AU75">
        <v>28.530508333333302</v>
      </c>
      <c r="AV75">
        <v>30.030083333333302</v>
      </c>
      <c r="AW75">
        <v>28.575433333333301</v>
      </c>
      <c r="AX75">
        <v>28.065725</v>
      </c>
      <c r="AY75">
        <v>24.873433333333299</v>
      </c>
      <c r="AZ75">
        <v>22.192350000000001</v>
      </c>
      <c r="BA75">
        <v>26.644361204231299</v>
      </c>
      <c r="BB75">
        <v>28.0119536626841</v>
      </c>
      <c r="BC75">
        <v>29.4615200601576</v>
      </c>
      <c r="BD75">
        <v>32.077133888621702</v>
      </c>
      <c r="BE75">
        <v>35.957586834165099</v>
      </c>
      <c r="BF75">
        <v>41.7329616505126</v>
      </c>
      <c r="BG75">
        <v>42.506208092372503</v>
      </c>
      <c r="BH75">
        <v>43.884633594690499</v>
      </c>
      <c r="BI75">
        <v>46.607527116659298</v>
      </c>
      <c r="BJ75">
        <v>48.151345592820697</v>
      </c>
      <c r="BK75" t="s">
        <v>211</v>
      </c>
    </row>
    <row r="76" spans="2:63" x14ac:dyDescent="0.35">
      <c r="B76" t="s">
        <v>354</v>
      </c>
      <c r="C76" s="54" t="s">
        <v>355</v>
      </c>
      <c r="D76" t="s">
        <v>211</v>
      </c>
      <c r="E76" t="s">
        <v>211</v>
      </c>
      <c r="F76" t="s">
        <v>211</v>
      </c>
      <c r="G76" t="s">
        <v>211</v>
      </c>
      <c r="H76" t="s">
        <v>211</v>
      </c>
      <c r="I76" t="s">
        <v>211</v>
      </c>
      <c r="J76" t="s">
        <v>211</v>
      </c>
      <c r="K76" t="s">
        <v>211</v>
      </c>
      <c r="L76" t="s">
        <v>211</v>
      </c>
      <c r="M76" t="s">
        <v>211</v>
      </c>
      <c r="N76" t="s">
        <v>211</v>
      </c>
      <c r="O76" t="s">
        <v>211</v>
      </c>
      <c r="P76" t="s">
        <v>211</v>
      </c>
      <c r="Q76" t="s">
        <v>211</v>
      </c>
      <c r="R76" t="s">
        <v>211</v>
      </c>
      <c r="S76" t="s">
        <v>211</v>
      </c>
      <c r="T76" t="s">
        <v>211</v>
      </c>
      <c r="U76" t="s">
        <v>211</v>
      </c>
      <c r="V76" t="s">
        <v>211</v>
      </c>
      <c r="W76" t="s">
        <v>211</v>
      </c>
      <c r="X76" t="s">
        <v>211</v>
      </c>
      <c r="Y76" t="s">
        <v>211</v>
      </c>
      <c r="Z76" t="s">
        <v>211</v>
      </c>
      <c r="AA76" t="s">
        <v>211</v>
      </c>
      <c r="AB76" t="s">
        <v>211</v>
      </c>
      <c r="AC76" t="s">
        <v>211</v>
      </c>
      <c r="AD76" t="s">
        <v>211</v>
      </c>
      <c r="AE76" t="s">
        <v>211</v>
      </c>
      <c r="AF76" t="s">
        <v>211</v>
      </c>
      <c r="AG76" t="s">
        <v>211</v>
      </c>
      <c r="AH76" t="s">
        <v>211</v>
      </c>
      <c r="AI76" t="s">
        <v>211</v>
      </c>
      <c r="AJ76" t="s">
        <v>211</v>
      </c>
      <c r="AK76" t="s">
        <v>211</v>
      </c>
      <c r="AL76" t="s">
        <v>211</v>
      </c>
      <c r="AM76" t="s">
        <v>211</v>
      </c>
      <c r="AN76">
        <v>1.2627999999999999</v>
      </c>
      <c r="AO76">
        <v>1.2975000000000001</v>
      </c>
      <c r="AP76">
        <v>1.38981666666667</v>
      </c>
      <c r="AQ76">
        <v>2.0245166666666701</v>
      </c>
      <c r="AR76">
        <v>1.97616666666667</v>
      </c>
      <c r="AS76">
        <v>2.0730166666666698</v>
      </c>
      <c r="AT76">
        <v>2.195675</v>
      </c>
      <c r="AU76">
        <v>2.1456499999999998</v>
      </c>
      <c r="AV76">
        <v>1.91665</v>
      </c>
      <c r="AW76">
        <v>1.812675</v>
      </c>
      <c r="AX76">
        <v>1.78043333333333</v>
      </c>
      <c r="AY76">
        <v>1.67049166666667</v>
      </c>
      <c r="AZ76">
        <v>1.4907916666666701</v>
      </c>
      <c r="BA76">
        <v>1.6704870967741901</v>
      </c>
      <c r="BB76">
        <v>1.78234166666667</v>
      </c>
      <c r="BC76">
        <v>1.6864954301075299</v>
      </c>
      <c r="BD76">
        <v>1.6512583333333299</v>
      </c>
      <c r="BE76">
        <v>1.6633500000000001</v>
      </c>
      <c r="BF76">
        <v>1.76566666666667</v>
      </c>
      <c r="BG76">
        <v>2.2693416666666701</v>
      </c>
      <c r="BH76">
        <v>2.3667250000000002</v>
      </c>
      <c r="BI76">
        <v>2.5095416666666699</v>
      </c>
      <c r="BJ76">
        <v>2.53411083333333</v>
      </c>
      <c r="BK76">
        <v>2.8181449999999999</v>
      </c>
    </row>
    <row r="77" spans="2:63" x14ac:dyDescent="0.35">
      <c r="B77" t="s">
        <v>356</v>
      </c>
      <c r="C77" s="54" t="s">
        <v>357</v>
      </c>
      <c r="D77">
        <v>4.2000000032000004</v>
      </c>
      <c r="E77">
        <v>4.0333333363666704</v>
      </c>
      <c r="F77">
        <v>4.0000000030000002</v>
      </c>
      <c r="G77">
        <v>4.0000000030000002</v>
      </c>
      <c r="H77">
        <v>4.0000000030000002</v>
      </c>
      <c r="I77">
        <v>4.0000000030000002</v>
      </c>
      <c r="J77">
        <v>4.0000000030000002</v>
      </c>
      <c r="K77">
        <v>4.0000000030000002</v>
      </c>
      <c r="L77">
        <v>4.0000000030000002</v>
      </c>
      <c r="M77">
        <v>3.94333333594333</v>
      </c>
      <c r="N77">
        <v>3.6600000026599999</v>
      </c>
      <c r="O77">
        <v>3.50739351008637</v>
      </c>
      <c r="P77">
        <v>3.1886416656666698</v>
      </c>
      <c r="Q77">
        <v>2.6725999990833298</v>
      </c>
      <c r="R77">
        <v>2.5877499990000001</v>
      </c>
      <c r="S77">
        <v>2.4602916660833301</v>
      </c>
      <c r="T77">
        <v>2.5179999990833299</v>
      </c>
      <c r="U77">
        <v>2.3221833324166701</v>
      </c>
      <c r="V77">
        <v>2.00862499916667</v>
      </c>
      <c r="W77">
        <v>1.8328833325</v>
      </c>
      <c r="X77">
        <v>1.81766666583333</v>
      </c>
      <c r="Y77">
        <v>2.2599999990833299</v>
      </c>
      <c r="Z77">
        <v>2.4265916657500002</v>
      </c>
      <c r="AA77">
        <v>2.5532583324166702</v>
      </c>
      <c r="AB77">
        <v>2.8459416661666701</v>
      </c>
      <c r="AC77">
        <v>2.9439666665000002</v>
      </c>
      <c r="AD77">
        <v>2.1714833330833301</v>
      </c>
      <c r="AE77">
        <v>1.7973916666666701</v>
      </c>
      <c r="AF77">
        <v>1.7562249999999999</v>
      </c>
      <c r="AG77">
        <v>1.8800416666666699</v>
      </c>
      <c r="AH77">
        <v>1.6157333333333299</v>
      </c>
      <c r="AI77">
        <v>1.65954166666667</v>
      </c>
      <c r="AJ77">
        <v>1.56165</v>
      </c>
      <c r="AK77">
        <v>1.65332083333333</v>
      </c>
      <c r="AL77">
        <v>1.6227941666666701</v>
      </c>
      <c r="AM77">
        <v>1.4331324999999999</v>
      </c>
      <c r="AN77">
        <v>1.5047741666666701</v>
      </c>
      <c r="AO77">
        <v>1.73405583333333</v>
      </c>
      <c r="AP77">
        <v>1.7596676</v>
      </c>
      <c r="AQ77" t="s">
        <v>211</v>
      </c>
      <c r="AR77" t="s">
        <v>211</v>
      </c>
      <c r="AS77" t="s">
        <v>211</v>
      </c>
      <c r="AT77" t="s">
        <v>211</v>
      </c>
      <c r="AU77" t="s">
        <v>211</v>
      </c>
      <c r="AV77" t="s">
        <v>211</v>
      </c>
      <c r="AW77" t="s">
        <v>211</v>
      </c>
      <c r="AX77" t="s">
        <v>211</v>
      </c>
      <c r="AY77" t="s">
        <v>211</v>
      </c>
      <c r="AZ77" t="s">
        <v>211</v>
      </c>
      <c r="BA77" t="s">
        <v>211</v>
      </c>
      <c r="BB77" t="s">
        <v>211</v>
      </c>
      <c r="BC77" t="s">
        <v>211</v>
      </c>
      <c r="BD77" t="s">
        <v>211</v>
      </c>
      <c r="BE77" t="s">
        <v>211</v>
      </c>
      <c r="BF77" t="s">
        <v>211</v>
      </c>
      <c r="BG77" t="s">
        <v>211</v>
      </c>
      <c r="BH77" t="s">
        <v>211</v>
      </c>
      <c r="BI77" t="s">
        <v>211</v>
      </c>
      <c r="BJ77" t="s">
        <v>211</v>
      </c>
      <c r="BK77" t="s">
        <v>211</v>
      </c>
    </row>
    <row r="78" spans="2:63" x14ac:dyDescent="0.35">
      <c r="B78" t="s">
        <v>358</v>
      </c>
      <c r="C78" s="54" t="s">
        <v>359</v>
      </c>
      <c r="D78">
        <v>7.1391596674247305E-5</v>
      </c>
      <c r="E78">
        <v>7.1391596674247305E-5</v>
      </c>
      <c r="F78">
        <v>7.1391596674247305E-5</v>
      </c>
      <c r="G78">
        <v>7.1391596674247305E-5</v>
      </c>
      <c r="H78">
        <v>7.1391596674247305E-5</v>
      </c>
      <c r="I78">
        <v>7.1391596674247305E-5</v>
      </c>
      <c r="J78">
        <v>7.1391596674247305E-5</v>
      </c>
      <c r="K78">
        <v>8.6081194792526894E-5</v>
      </c>
      <c r="L78">
        <v>1.01985139685E-4</v>
      </c>
      <c r="M78">
        <v>1.01985139685E-4</v>
      </c>
      <c r="N78">
        <v>1.01985139685E-4</v>
      </c>
      <c r="O78">
        <v>1.0342936280328E-4</v>
      </c>
      <c r="P78">
        <v>1.33267478842706E-4</v>
      </c>
      <c r="Q78">
        <v>1.16437365491452E-4</v>
      </c>
      <c r="R78">
        <v>1.14938171943065E-4</v>
      </c>
      <c r="S78">
        <v>1.14938171943065E-4</v>
      </c>
      <c r="T78">
        <v>1.14938171943065E-4</v>
      </c>
      <c r="U78">
        <v>1.14938171943065E-4</v>
      </c>
      <c r="V78">
        <v>1.7626318381266601E-4</v>
      </c>
      <c r="W78">
        <v>2.7485215053763402E-4</v>
      </c>
      <c r="X78">
        <v>2.7485215053763402E-4</v>
      </c>
      <c r="Y78">
        <v>2.7485215053763402E-4</v>
      </c>
      <c r="Z78">
        <v>2.7485215053763402E-4</v>
      </c>
      <c r="AA78">
        <v>8.8252277014463302E-4</v>
      </c>
      <c r="AB78">
        <v>3.5966844251375698E-3</v>
      </c>
      <c r="AC78">
        <v>5.4335771505376398E-3</v>
      </c>
      <c r="AD78">
        <v>8.9156207437275994E-3</v>
      </c>
      <c r="AE78">
        <v>1.5365068100358399E-2</v>
      </c>
      <c r="AF78">
        <v>2.0223704525089599E-2</v>
      </c>
      <c r="AG78">
        <v>2.6985483870967698E-2</v>
      </c>
      <c r="AH78">
        <v>3.2615621953404998E-2</v>
      </c>
      <c r="AI78">
        <v>3.67633074820789E-2</v>
      </c>
      <c r="AJ78">
        <v>4.3685167383512503E-2</v>
      </c>
      <c r="AK78">
        <v>6.4871187589605694E-2</v>
      </c>
      <c r="AL78">
        <v>9.5568238854515902E-2</v>
      </c>
      <c r="AM78">
        <v>0.119913872960145</v>
      </c>
      <c r="AN78">
        <v>0.16354716757520099</v>
      </c>
      <c r="AO78">
        <v>0.204796277898216</v>
      </c>
      <c r="AP78">
        <v>0.23116590058234099</v>
      </c>
      <c r="AQ78">
        <v>0.26664297240719098</v>
      </c>
      <c r="AR78">
        <v>0.54491917586876604</v>
      </c>
      <c r="AS78">
        <v>0.71630515780899495</v>
      </c>
      <c r="AT78">
        <v>0.79241708431316704</v>
      </c>
      <c r="AU78">
        <v>0.86676432652534496</v>
      </c>
      <c r="AV78">
        <v>0.89949485400706297</v>
      </c>
      <c r="AW78">
        <v>0.90627897003822699</v>
      </c>
      <c r="AX78">
        <v>0.91645177271303002</v>
      </c>
      <c r="AY78">
        <v>0.93524784557480201</v>
      </c>
      <c r="AZ78">
        <v>1.05785833333333</v>
      </c>
      <c r="BA78">
        <v>1.4088000000000001</v>
      </c>
      <c r="BB78">
        <v>1.431025</v>
      </c>
      <c r="BC78">
        <v>1.5118499999999999</v>
      </c>
      <c r="BD78">
        <v>1.7958166666666699</v>
      </c>
      <c r="BE78">
        <v>1.9540500000000001</v>
      </c>
      <c r="BF78">
        <v>2.899775</v>
      </c>
      <c r="BG78">
        <v>3.6680250000000001</v>
      </c>
      <c r="BH78">
        <v>3.9098000000000002</v>
      </c>
      <c r="BI78">
        <v>4.3507416666666696</v>
      </c>
      <c r="BJ78">
        <v>4.5868166666666701</v>
      </c>
      <c r="BK78">
        <v>5.2161833333333298</v>
      </c>
    </row>
    <row r="79" spans="2:63" x14ac:dyDescent="0.35">
      <c r="B79" t="s">
        <v>360</v>
      </c>
      <c r="C79" s="54" t="s">
        <v>361</v>
      </c>
      <c r="D79">
        <v>0.357142999357143</v>
      </c>
      <c r="E79">
        <v>0.357142999357143</v>
      </c>
      <c r="F79">
        <v>0.357142999357143</v>
      </c>
      <c r="G79">
        <v>0.357142999357143</v>
      </c>
      <c r="H79">
        <v>0.357142999357143</v>
      </c>
      <c r="I79">
        <v>0.357142999357143</v>
      </c>
      <c r="J79">
        <v>0.357142999357143</v>
      </c>
      <c r="K79">
        <v>0.36210333266567502</v>
      </c>
      <c r="L79">
        <v>0.41666699941666702</v>
      </c>
      <c r="M79">
        <v>0.41666699941666702</v>
      </c>
      <c r="N79">
        <v>0.41666699941666702</v>
      </c>
      <c r="O79">
        <v>0.41092023742942502</v>
      </c>
      <c r="P79">
        <v>0.40039046153000801</v>
      </c>
      <c r="Q79">
        <v>0.40817094529930797</v>
      </c>
      <c r="R79">
        <v>0.42775643974766298</v>
      </c>
      <c r="S79">
        <v>0.45204116566666702</v>
      </c>
      <c r="T79">
        <v>0.55650983233333295</v>
      </c>
      <c r="U79">
        <v>0.57327199900000003</v>
      </c>
      <c r="V79">
        <v>0.52150458233333297</v>
      </c>
      <c r="W79">
        <v>0.47218116566666701</v>
      </c>
      <c r="X79">
        <v>0.43029499900000001</v>
      </c>
      <c r="Y79">
        <v>0.49764133233333302</v>
      </c>
      <c r="Z79">
        <v>0.57244683233333304</v>
      </c>
      <c r="AA79">
        <v>0.65972458233333298</v>
      </c>
      <c r="AB79">
        <v>0.75180666625000003</v>
      </c>
      <c r="AC79">
        <v>0.77924599974999997</v>
      </c>
      <c r="AD79">
        <v>0.68219733333333299</v>
      </c>
      <c r="AE79">
        <v>0.61192650000000004</v>
      </c>
      <c r="AF79">
        <v>0.56217016666666697</v>
      </c>
      <c r="AG79">
        <v>0.61117275000000004</v>
      </c>
      <c r="AH79">
        <v>0.56317716666666695</v>
      </c>
      <c r="AI79">
        <v>0.56701533333333298</v>
      </c>
      <c r="AJ79">
        <v>0.56977416666666703</v>
      </c>
      <c r="AK79">
        <v>0.66675655333333295</v>
      </c>
      <c r="AL79">
        <v>0.65342660416666698</v>
      </c>
      <c r="AM79">
        <v>0.63366811999999995</v>
      </c>
      <c r="AN79">
        <v>0.64095825500000003</v>
      </c>
      <c r="AO79">
        <v>0.61083611416666705</v>
      </c>
      <c r="AP79">
        <v>0.60382359416666698</v>
      </c>
      <c r="AQ79">
        <v>0.61805684500000002</v>
      </c>
      <c r="AR79">
        <v>0.66093083333333302</v>
      </c>
      <c r="AS79">
        <v>0.69465500000000002</v>
      </c>
      <c r="AT79">
        <v>0.66722333333333295</v>
      </c>
      <c r="AU79">
        <v>0.61247249999999998</v>
      </c>
      <c r="AV79">
        <v>0.54618</v>
      </c>
      <c r="AW79">
        <v>0.54999833333333303</v>
      </c>
      <c r="AX79">
        <v>0.54348666666666701</v>
      </c>
      <c r="AY79">
        <v>0.499771666666667</v>
      </c>
      <c r="AZ79">
        <v>0.54396624999999998</v>
      </c>
      <c r="BA79">
        <v>0.64191926349599604</v>
      </c>
      <c r="BB79">
        <v>0.64717934556016499</v>
      </c>
      <c r="BC79">
        <v>0.62414083574049495</v>
      </c>
      <c r="BD79">
        <v>0.63304698885732702</v>
      </c>
      <c r="BE79">
        <v>0.63966057761347705</v>
      </c>
      <c r="BF79">
        <v>0.60772962687825505</v>
      </c>
      <c r="BG79">
        <v>0.65454547893142601</v>
      </c>
      <c r="BH79">
        <v>0.74063446369708397</v>
      </c>
      <c r="BI79">
        <v>0.77697668234412298</v>
      </c>
      <c r="BJ79">
        <v>0.74953154025984703</v>
      </c>
      <c r="BK79">
        <v>0.78344511001192896</v>
      </c>
    </row>
    <row r="80" spans="2:63" x14ac:dyDescent="0.35">
      <c r="B80" t="s">
        <v>362</v>
      </c>
      <c r="C80" s="54" t="s">
        <v>363</v>
      </c>
      <c r="D80">
        <v>30.000300003</v>
      </c>
      <c r="E80">
        <v>30.000050024666699</v>
      </c>
      <c r="F80">
        <v>30.000000028999999</v>
      </c>
      <c r="G80">
        <v>30.000000028999999</v>
      </c>
      <c r="H80">
        <v>30.000000028999999</v>
      </c>
      <c r="I80">
        <v>30.000000028999999</v>
      </c>
      <c r="J80">
        <v>30.000000028999999</v>
      </c>
      <c r="K80">
        <v>30.000000028999999</v>
      </c>
      <c r="L80">
        <v>30.000000028999999</v>
      </c>
      <c r="M80">
        <v>30.000000028999999</v>
      </c>
      <c r="N80">
        <v>30.000000028999999</v>
      </c>
      <c r="O80">
        <v>30.0000000289151</v>
      </c>
      <c r="P80">
        <v>30.000300003</v>
      </c>
      <c r="Q80">
        <v>29.625225002000001</v>
      </c>
      <c r="R80">
        <v>30.000300003</v>
      </c>
      <c r="S80">
        <v>32.051324999999999</v>
      </c>
      <c r="T80">
        <v>36.517583332333302</v>
      </c>
      <c r="U80">
        <v>36.838416665666699</v>
      </c>
      <c r="V80">
        <v>36.745416665666703</v>
      </c>
      <c r="W80">
        <v>37.038416665666702</v>
      </c>
      <c r="X80">
        <v>42.616583332333299</v>
      </c>
      <c r="Y80">
        <v>55.408416665666699</v>
      </c>
      <c r="Z80">
        <v>66.803166665749998</v>
      </c>
      <c r="AA80">
        <v>88.064249999500007</v>
      </c>
      <c r="AB80">
        <v>112.716583333</v>
      </c>
      <c r="AC80">
        <v>138.11908333299999</v>
      </c>
      <c r="AD80">
        <v>139.98116666658299</v>
      </c>
      <c r="AE80">
        <v>135.42949999999999</v>
      </c>
      <c r="AF80">
        <v>141.8605</v>
      </c>
      <c r="AG80">
        <v>162.41658333333299</v>
      </c>
      <c r="AH80">
        <v>158.513916666667</v>
      </c>
      <c r="AI80">
        <v>182.266416666667</v>
      </c>
      <c r="AJ80">
        <v>190.62424999999999</v>
      </c>
      <c r="AK80">
        <v>229.24984333333299</v>
      </c>
      <c r="AL80">
        <v>242.60281749999999</v>
      </c>
      <c r="AM80">
        <v>231.66273583333299</v>
      </c>
      <c r="AN80">
        <v>240.71154250000001</v>
      </c>
      <c r="AO80">
        <v>273.05785333333301</v>
      </c>
      <c r="AP80">
        <v>295.52910500000002</v>
      </c>
      <c r="AQ80">
        <v>305.64660416666698</v>
      </c>
      <c r="AR80">
        <v>365.39856083333302</v>
      </c>
      <c r="AS80" t="s">
        <v>211</v>
      </c>
      <c r="AT80" t="s">
        <v>211</v>
      </c>
      <c r="AU80" t="s">
        <v>211</v>
      </c>
      <c r="AV80" t="s">
        <v>211</v>
      </c>
      <c r="AW80" t="s">
        <v>211</v>
      </c>
      <c r="AX80" t="s">
        <v>211</v>
      </c>
      <c r="AY80" t="s">
        <v>211</v>
      </c>
      <c r="AZ80" t="s">
        <v>211</v>
      </c>
      <c r="BA80" t="s">
        <v>211</v>
      </c>
      <c r="BB80" t="s">
        <v>211</v>
      </c>
      <c r="BC80" t="s">
        <v>211</v>
      </c>
      <c r="BD80" t="s">
        <v>211</v>
      </c>
      <c r="BE80" t="s">
        <v>211</v>
      </c>
      <c r="BF80" t="s">
        <v>211</v>
      </c>
      <c r="BG80" t="s">
        <v>211</v>
      </c>
      <c r="BH80" t="s">
        <v>211</v>
      </c>
      <c r="BI80" t="s">
        <v>211</v>
      </c>
      <c r="BJ80" t="s">
        <v>211</v>
      </c>
      <c r="BK80" t="s">
        <v>211</v>
      </c>
    </row>
    <row r="81" spans="2:63" x14ac:dyDescent="0.35">
      <c r="B81" t="s">
        <v>364</v>
      </c>
      <c r="C81" s="54" t="s">
        <v>365</v>
      </c>
      <c r="D81">
        <v>6.9071400059071397</v>
      </c>
      <c r="E81">
        <v>6.9071400059071397</v>
      </c>
      <c r="F81">
        <v>6.9071400059071397</v>
      </c>
      <c r="G81">
        <v>6.9071400059071397</v>
      </c>
      <c r="H81">
        <v>6.9071400059071397</v>
      </c>
      <c r="I81">
        <v>6.9071400059071397</v>
      </c>
      <c r="J81">
        <v>6.9071400059071397</v>
      </c>
      <c r="K81">
        <v>7.0059500060059499</v>
      </c>
      <c r="L81">
        <v>7.5000000064999996</v>
      </c>
      <c r="M81">
        <v>7.5000000064999996</v>
      </c>
      <c r="N81">
        <v>7.5000000064999996</v>
      </c>
      <c r="O81">
        <v>7.4175956555804303</v>
      </c>
      <c r="P81">
        <v>6.9492916656666699</v>
      </c>
      <c r="Q81">
        <v>6.049499999</v>
      </c>
      <c r="R81">
        <v>6.0948999989999999</v>
      </c>
      <c r="S81">
        <v>5.746149999</v>
      </c>
      <c r="T81">
        <v>6.0450249989999998</v>
      </c>
      <c r="U81">
        <v>6.0031916656666704</v>
      </c>
      <c r="V81">
        <v>5.5146249989999996</v>
      </c>
      <c r="W81">
        <v>5.2609583323333302</v>
      </c>
      <c r="X81">
        <v>5.6359416656666701</v>
      </c>
      <c r="Y81">
        <v>7.1233666656666701</v>
      </c>
      <c r="Z81">
        <v>8.3324416661666696</v>
      </c>
      <c r="AA81">
        <v>9.1449916657500001</v>
      </c>
      <c r="AB81">
        <v>10.356591666250001</v>
      </c>
      <c r="AC81">
        <v>10.5963916664167</v>
      </c>
      <c r="AD81">
        <v>8.0909916665833403</v>
      </c>
      <c r="AE81">
        <v>6.8403166666666699</v>
      </c>
      <c r="AF81">
        <v>6.7315250000000004</v>
      </c>
      <c r="AG81">
        <v>7.3101750000000001</v>
      </c>
      <c r="AH81">
        <v>6.1885583333333303</v>
      </c>
      <c r="AI81">
        <v>6.3964583333333298</v>
      </c>
      <c r="AJ81">
        <v>6.0361333333333302</v>
      </c>
      <c r="AK81">
        <v>6.4839391666666701</v>
      </c>
      <c r="AL81">
        <v>6.3605516666666704</v>
      </c>
      <c r="AM81">
        <v>5.6023666666666703</v>
      </c>
      <c r="AN81">
        <v>5.79867166666667</v>
      </c>
      <c r="AO81">
        <v>6.6044591666666701</v>
      </c>
      <c r="AP81">
        <v>6.7008266666666696</v>
      </c>
      <c r="AQ81">
        <v>6.9762399999999998</v>
      </c>
      <c r="AR81">
        <v>8.0831441666666706</v>
      </c>
      <c r="AS81">
        <v>8.3228174999999993</v>
      </c>
      <c r="AT81">
        <v>7.8947141666666703</v>
      </c>
      <c r="AU81">
        <v>6.5876733333333304</v>
      </c>
      <c r="AV81">
        <v>5.9910566666666698</v>
      </c>
      <c r="AW81">
        <v>5.9969099999999997</v>
      </c>
      <c r="AX81">
        <v>5.9467783333333299</v>
      </c>
      <c r="AY81">
        <v>5.4437008333333301</v>
      </c>
      <c r="AZ81">
        <v>5.0981308333333297</v>
      </c>
      <c r="BA81">
        <v>5.36086666666667</v>
      </c>
      <c r="BB81">
        <v>5.6240750000000004</v>
      </c>
      <c r="BC81">
        <v>5.3687115350877201</v>
      </c>
      <c r="BD81">
        <v>5.7924755370391603</v>
      </c>
      <c r="BE81">
        <v>5.6163116861762203</v>
      </c>
      <c r="BF81">
        <v>5.6124666666666698</v>
      </c>
      <c r="BG81">
        <v>6.7279068312963002</v>
      </c>
      <c r="BH81">
        <v>6.7317182572463796</v>
      </c>
      <c r="BI81" t="s">
        <v>211</v>
      </c>
      <c r="BJ81" t="s">
        <v>211</v>
      </c>
      <c r="BK81" t="s">
        <v>211</v>
      </c>
    </row>
    <row r="82" spans="2:63" x14ac:dyDescent="0.35">
      <c r="B82" t="s">
        <v>366</v>
      </c>
      <c r="C82" s="54" t="s">
        <v>367</v>
      </c>
      <c r="D82">
        <v>1.7142900007142901</v>
      </c>
      <c r="E82">
        <v>1.7142900007142901</v>
      </c>
      <c r="F82">
        <v>1.7142900007142901</v>
      </c>
      <c r="G82">
        <v>1.7142900007142901</v>
      </c>
      <c r="H82">
        <v>1.7142900007142901</v>
      </c>
      <c r="I82">
        <v>1.7142900007142901</v>
      </c>
      <c r="J82">
        <v>1.7142900007142901</v>
      </c>
      <c r="K82">
        <v>1.7619083340952399</v>
      </c>
      <c r="L82">
        <v>2.0000000010000001</v>
      </c>
      <c r="M82">
        <v>2.0000000010000001</v>
      </c>
      <c r="N82">
        <v>2.0000000010000001</v>
      </c>
      <c r="O82">
        <v>1.97487273321145</v>
      </c>
      <c r="P82">
        <v>1.9212781494760101</v>
      </c>
      <c r="Q82">
        <v>1.9592192359816101</v>
      </c>
      <c r="R82">
        <v>2.0532324085176299</v>
      </c>
      <c r="S82">
        <v>2.16979583233333</v>
      </c>
      <c r="T82">
        <v>2.6146708328333301</v>
      </c>
      <c r="U82">
        <v>2.7</v>
      </c>
      <c r="V82">
        <v>2.7</v>
      </c>
      <c r="W82">
        <v>2.7</v>
      </c>
      <c r="X82">
        <v>2.7</v>
      </c>
      <c r="Y82">
        <v>2.7</v>
      </c>
      <c r="Z82">
        <v>2.7</v>
      </c>
      <c r="AA82">
        <v>2.7</v>
      </c>
      <c r="AB82">
        <v>2.7</v>
      </c>
      <c r="AC82">
        <v>2.7</v>
      </c>
      <c r="AD82">
        <v>2.7</v>
      </c>
      <c r="AE82">
        <v>2.7</v>
      </c>
      <c r="AF82">
        <v>2.7</v>
      </c>
      <c r="AG82">
        <v>2.7</v>
      </c>
      <c r="AH82">
        <v>2.7</v>
      </c>
      <c r="AI82">
        <v>2.7</v>
      </c>
      <c r="AJ82">
        <v>2.7</v>
      </c>
      <c r="AK82">
        <v>2.7</v>
      </c>
      <c r="AL82">
        <v>2.7</v>
      </c>
      <c r="AM82">
        <v>2.7</v>
      </c>
      <c r="AN82">
        <v>2.7</v>
      </c>
      <c r="AO82">
        <v>2.7</v>
      </c>
      <c r="AP82">
        <v>2.7</v>
      </c>
      <c r="AQ82">
        <v>2.7</v>
      </c>
      <c r="AR82">
        <v>2.7</v>
      </c>
      <c r="AS82">
        <v>2.7</v>
      </c>
      <c r="AT82">
        <v>2.7</v>
      </c>
      <c r="AU82">
        <v>2.7</v>
      </c>
      <c r="AV82">
        <v>2.7</v>
      </c>
      <c r="AW82">
        <v>2.7</v>
      </c>
      <c r="AX82">
        <v>2.7</v>
      </c>
      <c r="AY82">
        <v>2.7</v>
      </c>
      <c r="AZ82">
        <v>2.7</v>
      </c>
      <c r="BA82">
        <v>2.7</v>
      </c>
      <c r="BB82">
        <v>2.7</v>
      </c>
      <c r="BC82">
        <v>2.7</v>
      </c>
      <c r="BD82">
        <v>2.7</v>
      </c>
      <c r="BE82">
        <v>2.7</v>
      </c>
      <c r="BF82">
        <v>2.7</v>
      </c>
      <c r="BG82">
        <v>2.7</v>
      </c>
      <c r="BH82">
        <v>2.7</v>
      </c>
      <c r="BI82">
        <v>2.7</v>
      </c>
      <c r="BJ82">
        <v>2.7</v>
      </c>
      <c r="BK82">
        <v>2.7</v>
      </c>
    </row>
    <row r="83" spans="2:63" x14ac:dyDescent="0.35">
      <c r="B83" t="s">
        <v>368</v>
      </c>
      <c r="C83" s="54" t="s">
        <v>369</v>
      </c>
      <c r="D83" t="s">
        <v>211</v>
      </c>
      <c r="E83" t="s">
        <v>211</v>
      </c>
      <c r="F83" t="s">
        <v>211</v>
      </c>
      <c r="G83" t="s">
        <v>211</v>
      </c>
      <c r="H83" t="s">
        <v>211</v>
      </c>
      <c r="I83" t="s">
        <v>211</v>
      </c>
      <c r="J83" t="s">
        <v>211</v>
      </c>
      <c r="K83" t="s">
        <v>211</v>
      </c>
      <c r="L83" t="s">
        <v>211</v>
      </c>
      <c r="M83" t="s">
        <v>211</v>
      </c>
      <c r="N83" t="s">
        <v>211</v>
      </c>
      <c r="O83" t="s">
        <v>211</v>
      </c>
      <c r="P83" t="s">
        <v>211</v>
      </c>
      <c r="Q83" t="s">
        <v>211</v>
      </c>
      <c r="R83" t="s">
        <v>211</v>
      </c>
      <c r="S83" t="s">
        <v>211</v>
      </c>
      <c r="T83" t="s">
        <v>211</v>
      </c>
      <c r="U83" t="s">
        <v>211</v>
      </c>
      <c r="V83" t="s">
        <v>211</v>
      </c>
      <c r="W83" t="s">
        <v>211</v>
      </c>
      <c r="X83" t="s">
        <v>211</v>
      </c>
      <c r="Y83" t="s">
        <v>211</v>
      </c>
      <c r="Z83" t="s">
        <v>211</v>
      </c>
      <c r="AA83" t="s">
        <v>211</v>
      </c>
      <c r="AB83" t="s">
        <v>211</v>
      </c>
      <c r="AC83" t="s">
        <v>211</v>
      </c>
      <c r="AD83" t="s">
        <v>211</v>
      </c>
      <c r="AE83" t="s">
        <v>211</v>
      </c>
      <c r="AF83" t="s">
        <v>211</v>
      </c>
      <c r="AG83" t="s">
        <v>211</v>
      </c>
      <c r="AH83" t="s">
        <v>211</v>
      </c>
      <c r="AI83" t="s">
        <v>211</v>
      </c>
      <c r="AJ83" t="s">
        <v>211</v>
      </c>
      <c r="AK83" t="s">
        <v>211</v>
      </c>
      <c r="AL83" t="s">
        <v>211</v>
      </c>
      <c r="AM83" t="s">
        <v>211</v>
      </c>
      <c r="AN83" t="s">
        <v>211</v>
      </c>
      <c r="AO83" t="s">
        <v>211</v>
      </c>
      <c r="AP83" t="s">
        <v>211</v>
      </c>
      <c r="AQ83" t="s">
        <v>211</v>
      </c>
      <c r="AR83" t="s">
        <v>211</v>
      </c>
      <c r="AS83" t="s">
        <v>211</v>
      </c>
      <c r="AT83" t="s">
        <v>211</v>
      </c>
      <c r="AU83" t="s">
        <v>211</v>
      </c>
      <c r="AV83" t="s">
        <v>211</v>
      </c>
      <c r="AW83" t="s">
        <v>211</v>
      </c>
      <c r="AX83" t="s">
        <v>211</v>
      </c>
      <c r="AY83" t="s">
        <v>211</v>
      </c>
      <c r="AZ83" t="s">
        <v>211</v>
      </c>
      <c r="BA83" t="s">
        <v>211</v>
      </c>
      <c r="BB83" t="s">
        <v>211</v>
      </c>
      <c r="BC83" t="s">
        <v>211</v>
      </c>
      <c r="BD83" t="s">
        <v>211</v>
      </c>
      <c r="BE83" t="s">
        <v>211</v>
      </c>
      <c r="BF83" t="s">
        <v>211</v>
      </c>
      <c r="BG83" t="s">
        <v>211</v>
      </c>
      <c r="BH83" t="s">
        <v>211</v>
      </c>
      <c r="BI83" t="s">
        <v>211</v>
      </c>
      <c r="BJ83" t="s">
        <v>211</v>
      </c>
      <c r="BK83" t="s">
        <v>211</v>
      </c>
    </row>
    <row r="84" spans="2:63" x14ac:dyDescent="0.35">
      <c r="B84" t="s">
        <v>370</v>
      </c>
      <c r="C84" s="54" t="s">
        <v>371</v>
      </c>
      <c r="D84">
        <v>1</v>
      </c>
      <c r="E84">
        <v>1</v>
      </c>
      <c r="F84">
        <v>1</v>
      </c>
      <c r="G84">
        <v>1</v>
      </c>
      <c r="H84">
        <v>1</v>
      </c>
      <c r="I84">
        <v>1</v>
      </c>
      <c r="J84">
        <v>1</v>
      </c>
      <c r="K84">
        <v>1</v>
      </c>
      <c r="L84">
        <v>1</v>
      </c>
      <c r="M84">
        <v>1</v>
      </c>
      <c r="N84">
        <v>1</v>
      </c>
      <c r="O84">
        <v>0.99999999991666699</v>
      </c>
      <c r="P84">
        <v>1</v>
      </c>
      <c r="Q84">
        <v>0.99999999991666699</v>
      </c>
      <c r="R84">
        <v>0.99999999949999996</v>
      </c>
      <c r="S84">
        <v>0.99999999900000003</v>
      </c>
      <c r="T84">
        <v>0.99999999900000003</v>
      </c>
      <c r="U84">
        <v>0.99999999900000003</v>
      </c>
      <c r="V84">
        <v>0.99999999900000003</v>
      </c>
      <c r="W84">
        <v>0.99999999900000003</v>
      </c>
      <c r="X84">
        <v>0.99999999900000003</v>
      </c>
      <c r="Y84">
        <v>0.99999999900000003</v>
      </c>
      <c r="Z84">
        <v>0.99999999900000003</v>
      </c>
      <c r="AA84">
        <v>0.99999999900000003</v>
      </c>
      <c r="AB84">
        <v>0.99999999958333297</v>
      </c>
      <c r="AC84">
        <v>1</v>
      </c>
      <c r="AD84">
        <v>1.875</v>
      </c>
      <c r="AE84">
        <v>2.5</v>
      </c>
      <c r="AF84">
        <v>2.6195833333333298</v>
      </c>
      <c r="AG84">
        <v>2.8161166666666699</v>
      </c>
      <c r="AH84">
        <v>4.4857583333333304</v>
      </c>
      <c r="AI84">
        <v>5.02888</v>
      </c>
      <c r="AJ84">
        <v>5.1706300000000001</v>
      </c>
      <c r="AK84">
        <v>5.6353625000000003</v>
      </c>
      <c r="AL84">
        <v>5.7512008333333302</v>
      </c>
      <c r="AM84">
        <v>5.8103425</v>
      </c>
      <c r="AN84">
        <v>6.0495124999999996</v>
      </c>
      <c r="AO84">
        <v>6.0652691666666696</v>
      </c>
      <c r="AP84">
        <v>6.3946533333333297</v>
      </c>
      <c r="AQ84">
        <v>7.3856099999999998</v>
      </c>
      <c r="AR84">
        <v>7.7631591666666697</v>
      </c>
      <c r="AS84">
        <v>7.8585925000000003</v>
      </c>
      <c r="AT84">
        <v>7.8216450000000002</v>
      </c>
      <c r="AU84">
        <v>7.9408466666666699</v>
      </c>
      <c r="AV84">
        <v>7.94649583333333</v>
      </c>
      <c r="AW84">
        <v>7.6339441666666703</v>
      </c>
      <c r="AX84">
        <v>7.6026308333333299</v>
      </c>
      <c r="AY84">
        <v>7.6733041666666697</v>
      </c>
      <c r="AZ84">
        <v>7.5600283333333298</v>
      </c>
      <c r="BA84">
        <v>8.1615554166666708</v>
      </c>
      <c r="BB84">
        <v>8.0577708333333309</v>
      </c>
      <c r="BC84">
        <v>7.7854183333333298</v>
      </c>
      <c r="BD84">
        <v>7.8336054166666704</v>
      </c>
      <c r="BE84">
        <v>7.8568137499999997</v>
      </c>
      <c r="BF84">
        <v>7.7322333333333297</v>
      </c>
      <c r="BG84">
        <v>7.6548150000000001</v>
      </c>
      <c r="BH84">
        <v>7.5999370833333302</v>
      </c>
      <c r="BI84">
        <v>7.34793875</v>
      </c>
      <c r="BJ84">
        <v>7.51916458333333</v>
      </c>
      <c r="BK84">
        <v>7.6966983333333303</v>
      </c>
    </row>
    <row r="85" spans="2:63" x14ac:dyDescent="0.35">
      <c r="B85" t="s">
        <v>372</v>
      </c>
      <c r="C85" s="54" t="s">
        <v>373</v>
      </c>
      <c r="D85">
        <v>24.685000023684999</v>
      </c>
      <c r="E85">
        <v>24.685000023684999</v>
      </c>
      <c r="F85">
        <v>24.685000023684999</v>
      </c>
      <c r="G85">
        <v>24.685000023684999</v>
      </c>
      <c r="H85">
        <v>24.685000023684999</v>
      </c>
      <c r="I85">
        <v>24.685000023684999</v>
      </c>
      <c r="J85">
        <v>24.685000023684999</v>
      </c>
      <c r="K85">
        <v>24.685000023684999</v>
      </c>
      <c r="L85">
        <v>24.685000023684999</v>
      </c>
      <c r="M85">
        <v>24.685000023684999</v>
      </c>
      <c r="N85">
        <v>24.685000023684999</v>
      </c>
      <c r="O85">
        <v>24.612752017628001</v>
      </c>
      <c r="P85">
        <v>22.7362739789965</v>
      </c>
      <c r="Q85">
        <v>20.716091769978998</v>
      </c>
      <c r="R85">
        <v>20.556276171700802</v>
      </c>
      <c r="S85">
        <v>20.6732649333333</v>
      </c>
      <c r="T85">
        <v>21.3819569425</v>
      </c>
      <c r="U85">
        <v>21.144482672500001</v>
      </c>
      <c r="V85">
        <v>19.723540754999998</v>
      </c>
      <c r="W85">
        <v>19.1070133208333</v>
      </c>
      <c r="X85">
        <v>18.9688930416667</v>
      </c>
      <c r="Y85">
        <v>20.948117119166699</v>
      </c>
      <c r="Z85">
        <v>22.366028524166701</v>
      </c>
      <c r="AA85">
        <v>23.095183975000001</v>
      </c>
      <c r="AB85">
        <v>24.089943695833298</v>
      </c>
      <c r="AC85">
        <v>24.333098786666699</v>
      </c>
      <c r="AD85">
        <v>333.45249999999999</v>
      </c>
      <c r="AE85">
        <v>428.40249999999997</v>
      </c>
      <c r="AF85">
        <v>474.39583333333297</v>
      </c>
      <c r="AG85">
        <v>591.64583333333303</v>
      </c>
      <c r="AH85">
        <v>660.16666666666697</v>
      </c>
      <c r="AI85">
        <v>753.85808333333296</v>
      </c>
      <c r="AJ85">
        <v>902.00133333333304</v>
      </c>
      <c r="AK85">
        <v>955.49033333333296</v>
      </c>
      <c r="AL85">
        <v>976.63641666666695</v>
      </c>
      <c r="AM85">
        <v>991.41150000000005</v>
      </c>
      <c r="AN85">
        <v>1004.01658333333</v>
      </c>
      <c r="AO85">
        <v>1095.3254999999999</v>
      </c>
      <c r="AP85">
        <v>1236.8317500000001</v>
      </c>
      <c r="AQ85">
        <v>1387.4013333333301</v>
      </c>
      <c r="AR85">
        <v>1746.86991666667</v>
      </c>
      <c r="AS85">
        <v>1950.55833333333</v>
      </c>
      <c r="AT85">
        <v>1975.84375</v>
      </c>
      <c r="AU85">
        <v>1984.9312500000001</v>
      </c>
      <c r="AV85">
        <v>2243.9312500000001</v>
      </c>
      <c r="AW85">
        <v>3644.3333333333298</v>
      </c>
      <c r="AX85">
        <v>5148.75</v>
      </c>
      <c r="AY85">
        <v>4197.7520041666703</v>
      </c>
      <c r="AZ85">
        <v>4601.6910041666697</v>
      </c>
      <c r="BA85">
        <v>4801.0832375</v>
      </c>
      <c r="BB85">
        <v>5726.0710208333303</v>
      </c>
      <c r="BC85">
        <v>6658.0312583333298</v>
      </c>
      <c r="BD85">
        <v>6985.8290263333301</v>
      </c>
      <c r="BE85">
        <v>6907.8780694999996</v>
      </c>
      <c r="BF85">
        <v>7014.1187772499998</v>
      </c>
      <c r="BG85">
        <v>7485.51674166667</v>
      </c>
      <c r="BH85">
        <v>8967.9270795833309</v>
      </c>
      <c r="BI85">
        <v>9088.3194962316593</v>
      </c>
      <c r="BJ85">
        <v>9011.1341772519409</v>
      </c>
      <c r="BK85">
        <v>9183.8758639098396</v>
      </c>
    </row>
    <row r="86" spans="2:63" x14ac:dyDescent="0.35">
      <c r="B86" t="s">
        <v>374</v>
      </c>
      <c r="C86" s="54" t="s">
        <v>375</v>
      </c>
      <c r="D86">
        <v>245.19510139835899</v>
      </c>
      <c r="E86">
        <v>245.26010162116</v>
      </c>
      <c r="F86">
        <v>245.013850686544</v>
      </c>
      <c r="G86">
        <v>245.01635069607499</v>
      </c>
      <c r="H86">
        <v>245.027184079042</v>
      </c>
      <c r="I86">
        <v>245.06093420770799</v>
      </c>
      <c r="J86">
        <v>245.67843655764401</v>
      </c>
      <c r="K86">
        <v>246.00093779128099</v>
      </c>
      <c r="L86">
        <v>247.56469375695099</v>
      </c>
      <c r="M86">
        <v>259.960574351236</v>
      </c>
      <c r="N86">
        <v>276.403137026845</v>
      </c>
      <c r="O86">
        <v>275.35645668533198</v>
      </c>
      <c r="P86">
        <v>252.02762746264901</v>
      </c>
      <c r="Q86">
        <v>222.88918305322699</v>
      </c>
      <c r="R86">
        <v>240.70466763782301</v>
      </c>
      <c r="S86">
        <v>214.31290034121901</v>
      </c>
      <c r="T86">
        <v>238.95049426705901</v>
      </c>
      <c r="U86">
        <v>245.67968656657601</v>
      </c>
      <c r="V86">
        <v>225.65586023395699</v>
      </c>
      <c r="W86">
        <v>212.721644262377</v>
      </c>
      <c r="X86">
        <v>211.27955541470499</v>
      </c>
      <c r="Y86">
        <v>271.73145255032699</v>
      </c>
      <c r="Z86">
        <v>328.60625269898998</v>
      </c>
      <c r="AA86">
        <v>381.06603602462798</v>
      </c>
      <c r="AB86">
        <v>436.95666578800802</v>
      </c>
      <c r="AC86">
        <v>449.26296271160697</v>
      </c>
      <c r="AD86">
        <v>346.305903554493</v>
      </c>
      <c r="AE86">
        <v>300.53656240147802</v>
      </c>
      <c r="AF86">
        <v>297.84821881937802</v>
      </c>
      <c r="AG86">
        <v>319.008299487903</v>
      </c>
      <c r="AH86">
        <v>272.264787954393</v>
      </c>
      <c r="AI86">
        <v>282.10690880881998</v>
      </c>
      <c r="AJ86">
        <v>264.69180075057898</v>
      </c>
      <c r="AK86">
        <v>283.16257950001801</v>
      </c>
      <c r="AL86">
        <v>555.20469565569704</v>
      </c>
      <c r="AM86">
        <v>499.14842590131002</v>
      </c>
      <c r="AN86">
        <v>511.55243027251601</v>
      </c>
      <c r="AO86">
        <v>583.66937235339606</v>
      </c>
      <c r="AP86">
        <v>589.951774567332</v>
      </c>
      <c r="AQ86">
        <v>615.47334931916396</v>
      </c>
      <c r="AR86">
        <v>710.20797703136702</v>
      </c>
      <c r="AS86">
        <v>732.39769326022804</v>
      </c>
      <c r="AT86">
        <v>693.71322649637398</v>
      </c>
      <c r="AU86">
        <v>579.897426172466</v>
      </c>
      <c r="AV86">
        <v>527.33803229157604</v>
      </c>
      <c r="AW86">
        <v>527.25836264962595</v>
      </c>
      <c r="AX86">
        <v>522.42562489517604</v>
      </c>
      <c r="AY86">
        <v>478.63371847636301</v>
      </c>
      <c r="AZ86">
        <v>446.00004143278801</v>
      </c>
      <c r="BA86">
        <v>470.29342334139801</v>
      </c>
      <c r="BB86">
        <v>494.794262222947</v>
      </c>
      <c r="BC86">
        <v>471.24862571893698</v>
      </c>
      <c r="BD86">
        <v>510.55633845425098</v>
      </c>
      <c r="BE86">
        <v>493.89962385223703</v>
      </c>
      <c r="BF86">
        <v>493.757329875312</v>
      </c>
      <c r="BG86">
        <v>591.21169798260996</v>
      </c>
      <c r="BH86">
        <v>592.60561506302201</v>
      </c>
      <c r="BI86">
        <v>580.65674958785803</v>
      </c>
      <c r="BJ86">
        <v>555.44645839822601</v>
      </c>
      <c r="BK86">
        <v>585.91101318036897</v>
      </c>
    </row>
    <row r="87" spans="2:63" x14ac:dyDescent="0.35">
      <c r="B87" t="s">
        <v>376</v>
      </c>
      <c r="C87" s="54" t="s">
        <v>377</v>
      </c>
      <c r="D87">
        <v>1.7142900007142901</v>
      </c>
      <c r="E87">
        <v>1.7142900007142901</v>
      </c>
      <c r="F87">
        <v>1.7142900007142901</v>
      </c>
      <c r="G87">
        <v>1.7142900007142901</v>
      </c>
      <c r="H87">
        <v>1.7142900007142901</v>
      </c>
      <c r="I87">
        <v>1.7142900007142901</v>
      </c>
      <c r="J87">
        <v>1.7142900007142901</v>
      </c>
      <c r="K87">
        <v>1.7380991672619099</v>
      </c>
      <c r="L87">
        <v>2.0000000010000001</v>
      </c>
      <c r="M87">
        <v>2.0000000010000001</v>
      </c>
      <c r="N87">
        <v>2.0000000010000001</v>
      </c>
      <c r="O87">
        <v>1.9886602449324799</v>
      </c>
      <c r="P87">
        <v>2.0872729631517299</v>
      </c>
      <c r="Q87">
        <v>2.1061762107568001</v>
      </c>
      <c r="R87">
        <v>2.2268552932326</v>
      </c>
      <c r="S87">
        <v>2.3553841543784801</v>
      </c>
      <c r="T87">
        <v>2.5499999990000002</v>
      </c>
      <c r="U87">
        <v>2.5499999990000002</v>
      </c>
      <c r="V87">
        <v>2.5499999990000002</v>
      </c>
      <c r="W87">
        <v>2.5499999990000002</v>
      </c>
      <c r="X87">
        <v>2.5499999990000002</v>
      </c>
      <c r="Y87">
        <v>2.8124999989999999</v>
      </c>
      <c r="Z87">
        <v>2.9999999989999999</v>
      </c>
      <c r="AA87">
        <v>2.9999999989999999</v>
      </c>
      <c r="AB87">
        <v>3.8315716662499999</v>
      </c>
      <c r="AC87">
        <v>4.2518549999166702</v>
      </c>
      <c r="AD87">
        <v>4.2724166666666701</v>
      </c>
      <c r="AE87">
        <v>9.7558333333333298</v>
      </c>
      <c r="AF87">
        <v>10</v>
      </c>
      <c r="AG87">
        <v>27.158750000000001</v>
      </c>
      <c r="AH87">
        <v>39.533333333333303</v>
      </c>
      <c r="AI87">
        <v>111.810666666667</v>
      </c>
      <c r="AJ87">
        <v>125.0025</v>
      </c>
      <c r="AK87">
        <v>126.73044166666701</v>
      </c>
      <c r="AL87">
        <v>138.290240833333</v>
      </c>
      <c r="AM87">
        <v>141.98916666666699</v>
      </c>
      <c r="AN87">
        <v>140.375</v>
      </c>
      <c r="AO87">
        <v>142.400833333333</v>
      </c>
      <c r="AP87">
        <v>150.51916666666699</v>
      </c>
      <c r="AQ87">
        <v>177.995</v>
      </c>
      <c r="AR87">
        <v>182.43</v>
      </c>
      <c r="AS87">
        <v>187.32083333333301</v>
      </c>
      <c r="AT87">
        <v>190.66499999999999</v>
      </c>
      <c r="AU87">
        <v>193.87833333333299</v>
      </c>
      <c r="AV87">
        <v>198.3075</v>
      </c>
      <c r="AW87">
        <v>199.875</v>
      </c>
      <c r="AX87">
        <v>200.18833333333299</v>
      </c>
      <c r="AY87">
        <v>202.34666666666701</v>
      </c>
      <c r="AZ87">
        <v>203.63333333333301</v>
      </c>
      <c r="BA87">
        <v>203.95</v>
      </c>
      <c r="BB87">
        <v>203.63583333333301</v>
      </c>
      <c r="BC87">
        <v>204.01750000000001</v>
      </c>
      <c r="BD87">
        <v>204.35833333333301</v>
      </c>
      <c r="BE87">
        <v>205.39416666666699</v>
      </c>
      <c r="BF87">
        <v>206.449166666667</v>
      </c>
      <c r="BG87">
        <v>206.5</v>
      </c>
      <c r="BH87">
        <v>206.5</v>
      </c>
      <c r="BI87">
        <v>206.5</v>
      </c>
      <c r="BJ87">
        <v>207.71666666666701</v>
      </c>
      <c r="BK87">
        <v>208.5</v>
      </c>
    </row>
    <row r="88" spans="2:63" x14ac:dyDescent="0.35">
      <c r="B88" t="s">
        <v>378</v>
      </c>
      <c r="C88" s="54" t="s">
        <v>379</v>
      </c>
      <c r="D88">
        <v>5.0000000040000003</v>
      </c>
      <c r="E88">
        <v>5.0000000040000003</v>
      </c>
      <c r="F88">
        <v>5.0000000040000003</v>
      </c>
      <c r="G88">
        <v>5.0000000040000003</v>
      </c>
      <c r="H88">
        <v>5.0000000040000003</v>
      </c>
      <c r="I88">
        <v>5.0000000040000003</v>
      </c>
      <c r="J88">
        <v>5.0000000040000003</v>
      </c>
      <c r="K88">
        <v>5.0000000040000003</v>
      </c>
      <c r="L88">
        <v>5.0000000040000003</v>
      </c>
      <c r="M88">
        <v>5.0000000040000003</v>
      </c>
      <c r="N88">
        <v>5.0000000040000003</v>
      </c>
      <c r="O88">
        <v>5.0000000035833301</v>
      </c>
      <c r="P88">
        <v>5.00001842480959</v>
      </c>
      <c r="Q88">
        <v>5.0000084459708196</v>
      </c>
      <c r="R88">
        <v>5.0000041458920101</v>
      </c>
      <c r="S88">
        <v>4.9999999989999999</v>
      </c>
      <c r="T88">
        <v>4.9999999989999999</v>
      </c>
      <c r="U88">
        <v>4.9999999989999999</v>
      </c>
      <c r="V88">
        <v>4.9999999989999999</v>
      </c>
      <c r="W88">
        <v>4.9999999989999999</v>
      </c>
      <c r="X88">
        <v>4.9999999989999999</v>
      </c>
      <c r="Y88">
        <v>4.9999999989999999</v>
      </c>
      <c r="Z88">
        <v>4.9999999989999999</v>
      </c>
      <c r="AA88">
        <v>4.9999999989999999</v>
      </c>
      <c r="AB88">
        <v>4.9999999995833297</v>
      </c>
      <c r="AC88">
        <v>5</v>
      </c>
      <c r="AD88">
        <v>5</v>
      </c>
      <c r="AE88">
        <v>5</v>
      </c>
      <c r="AF88">
        <v>5</v>
      </c>
      <c r="AG88">
        <v>5</v>
      </c>
      <c r="AH88">
        <v>5</v>
      </c>
      <c r="AI88">
        <v>6.0341666666666702</v>
      </c>
      <c r="AJ88">
        <v>9.8016666666666694</v>
      </c>
      <c r="AK88">
        <v>12.8225</v>
      </c>
      <c r="AL88">
        <v>15.04</v>
      </c>
      <c r="AM88">
        <v>15.109733333333301</v>
      </c>
      <c r="AN88">
        <v>15.70115</v>
      </c>
      <c r="AO88">
        <v>16.654499999999999</v>
      </c>
      <c r="AP88">
        <v>16.7656666666667</v>
      </c>
      <c r="AQ88">
        <v>16.937891666666701</v>
      </c>
      <c r="AR88">
        <v>21.170666666666701</v>
      </c>
      <c r="AS88">
        <v>24.429083333333299</v>
      </c>
      <c r="AT88">
        <v>29.2504833333333</v>
      </c>
      <c r="AU88">
        <v>42.366758333333301</v>
      </c>
      <c r="AV88">
        <v>38.352033333333303</v>
      </c>
      <c r="AW88">
        <v>40.448549999999997</v>
      </c>
      <c r="AX88">
        <v>40.408516666666699</v>
      </c>
      <c r="AY88">
        <v>36.861416666666699</v>
      </c>
      <c r="AZ88">
        <v>39.1075916666667</v>
      </c>
      <c r="BA88">
        <v>41.197608333333299</v>
      </c>
      <c r="BB88">
        <v>39.797400000000003</v>
      </c>
      <c r="BC88">
        <v>40.522821939374403</v>
      </c>
      <c r="BD88">
        <v>41.949722952315597</v>
      </c>
      <c r="BE88">
        <v>43.462783333333299</v>
      </c>
      <c r="BF88">
        <v>45.2159808923792</v>
      </c>
      <c r="BG88">
        <v>50.706426673943902</v>
      </c>
      <c r="BH88">
        <v>63.335818369892401</v>
      </c>
      <c r="BI88">
        <v>64.769680284992802</v>
      </c>
      <c r="BJ88">
        <v>68.031753981281199</v>
      </c>
      <c r="BK88">
        <v>88.814966176919299</v>
      </c>
    </row>
    <row r="89" spans="2:63" x14ac:dyDescent="0.35">
      <c r="B89" t="s">
        <v>380</v>
      </c>
      <c r="C89" s="54" t="s">
        <v>381</v>
      </c>
      <c r="D89">
        <v>2.0000000010000001</v>
      </c>
      <c r="E89">
        <v>2.0000000010000001</v>
      </c>
      <c r="F89">
        <v>2.0000000010000001</v>
      </c>
      <c r="G89">
        <v>2.0000000010000001</v>
      </c>
      <c r="H89">
        <v>2.0000000010000001</v>
      </c>
      <c r="I89">
        <v>2.0000000010000001</v>
      </c>
      <c r="J89">
        <v>2.0000000010000001</v>
      </c>
      <c r="K89">
        <v>2.0000000010000001</v>
      </c>
      <c r="L89">
        <v>2.0000000010000001</v>
      </c>
      <c r="M89">
        <v>2.0000000010000001</v>
      </c>
      <c r="N89">
        <v>2.0000000010000001</v>
      </c>
      <c r="O89">
        <v>2</v>
      </c>
      <c r="P89">
        <v>2.0000092114837398</v>
      </c>
      <c r="Q89">
        <v>2.0000000008388299</v>
      </c>
      <c r="R89">
        <v>2.0000000004144698</v>
      </c>
      <c r="S89">
        <v>2</v>
      </c>
      <c r="T89">
        <v>2</v>
      </c>
      <c r="U89">
        <v>2</v>
      </c>
      <c r="V89">
        <v>2</v>
      </c>
      <c r="W89">
        <v>2</v>
      </c>
      <c r="X89">
        <v>2</v>
      </c>
      <c r="Y89">
        <v>2</v>
      </c>
      <c r="Z89">
        <v>2</v>
      </c>
      <c r="AA89">
        <v>2</v>
      </c>
      <c r="AB89">
        <v>2</v>
      </c>
      <c r="AC89">
        <v>2</v>
      </c>
      <c r="AD89">
        <v>2</v>
      </c>
      <c r="AE89">
        <v>2</v>
      </c>
      <c r="AF89">
        <v>2</v>
      </c>
      <c r="AG89">
        <v>2</v>
      </c>
      <c r="AH89">
        <v>4.1119833333333302</v>
      </c>
      <c r="AI89">
        <v>5.31666666666667</v>
      </c>
      <c r="AJ89">
        <v>5.4979166666666703</v>
      </c>
      <c r="AK89">
        <v>6.4715833333333297</v>
      </c>
      <c r="AL89">
        <v>8.4087575000000001</v>
      </c>
      <c r="AM89">
        <v>9.4709866666666702</v>
      </c>
      <c r="AN89">
        <v>11.7053025</v>
      </c>
      <c r="AO89">
        <v>13.003474166666701</v>
      </c>
      <c r="AP89">
        <v>13.385014999999999</v>
      </c>
      <c r="AQ89">
        <v>14.2131683333333</v>
      </c>
      <c r="AR89">
        <v>14.8392033333333</v>
      </c>
      <c r="AS89">
        <v>15.4736666666667</v>
      </c>
      <c r="AT89">
        <v>16.4333833333333</v>
      </c>
      <c r="AU89">
        <v>17.3452916666667</v>
      </c>
      <c r="AV89">
        <v>18.206220714285699</v>
      </c>
      <c r="AW89">
        <v>18.8323416666667</v>
      </c>
      <c r="AX89">
        <v>18.895208333333301</v>
      </c>
      <c r="AY89">
        <v>18.895099999999999</v>
      </c>
      <c r="AZ89">
        <v>18.9037583333333</v>
      </c>
      <c r="BA89">
        <v>18.895099999999999</v>
      </c>
      <c r="BB89">
        <v>18.895099999999999</v>
      </c>
      <c r="BC89">
        <v>18.917141666666701</v>
      </c>
      <c r="BD89">
        <v>19.502249512161502</v>
      </c>
      <c r="BE89" t="s">
        <v>211</v>
      </c>
      <c r="BF89" t="s">
        <v>211</v>
      </c>
      <c r="BG89" t="s">
        <v>211</v>
      </c>
      <c r="BH89" t="s">
        <v>211</v>
      </c>
      <c r="BI89" t="s">
        <v>211</v>
      </c>
      <c r="BJ89" t="s">
        <v>211</v>
      </c>
      <c r="BK89">
        <v>24.508538914892601</v>
      </c>
    </row>
    <row r="90" spans="2:63" x14ac:dyDescent="0.35">
      <c r="B90" t="s">
        <v>382</v>
      </c>
      <c r="C90" s="54" t="s">
        <v>383</v>
      </c>
      <c r="D90">
        <v>5.7143000047142998</v>
      </c>
      <c r="E90">
        <v>5.7143000047142998</v>
      </c>
      <c r="F90">
        <v>5.7143000047142998</v>
      </c>
      <c r="G90">
        <v>5.7143000047142998</v>
      </c>
      <c r="H90">
        <v>5.7143000047142998</v>
      </c>
      <c r="I90">
        <v>5.7143000047142998</v>
      </c>
      <c r="J90">
        <v>5.7143000047142998</v>
      </c>
      <c r="K90">
        <v>5.7431583376002999</v>
      </c>
      <c r="L90">
        <v>6.0606000050605999</v>
      </c>
      <c r="M90">
        <v>6.0606000050605999</v>
      </c>
      <c r="N90">
        <v>6.0606000050605999</v>
      </c>
      <c r="O90">
        <v>5.9804104701834797</v>
      </c>
      <c r="P90">
        <v>5.6414166665833303</v>
      </c>
      <c r="Q90">
        <v>5.1464999999999996</v>
      </c>
      <c r="R90">
        <v>5.0315833333333302</v>
      </c>
      <c r="S90">
        <v>4.9351666665833296</v>
      </c>
      <c r="T90">
        <v>4.9047499998333297</v>
      </c>
      <c r="U90">
        <v>4.6619999999166701</v>
      </c>
      <c r="V90">
        <v>4.6836666665833304</v>
      </c>
      <c r="W90">
        <v>5.0026666664166699</v>
      </c>
      <c r="X90">
        <v>4.9760833333333299</v>
      </c>
      <c r="Y90">
        <v>5.5893333333333297</v>
      </c>
      <c r="Z90">
        <v>6.0699166666666704</v>
      </c>
      <c r="AA90">
        <v>7.2651666665833297</v>
      </c>
      <c r="AB90">
        <v>7.8179999999999996</v>
      </c>
      <c r="AC90">
        <v>7.7907500000000001</v>
      </c>
      <c r="AD90">
        <v>7.8033333333333301</v>
      </c>
      <c r="AE90">
        <v>7.7982500000000003</v>
      </c>
      <c r="AF90">
        <v>7.806</v>
      </c>
      <c r="AG90">
        <v>7.7999166666666699</v>
      </c>
      <c r="AH90">
        <v>7.7897499999999997</v>
      </c>
      <c r="AI90">
        <v>7.7711666666666703</v>
      </c>
      <c r="AJ90">
        <v>7.7405833333333298</v>
      </c>
      <c r="AK90">
        <v>7.7355833333333299</v>
      </c>
      <c r="AL90">
        <v>7.7284166666666696</v>
      </c>
      <c r="AM90">
        <v>7.7358333333333302</v>
      </c>
      <c r="AN90">
        <v>7.7342541666666698</v>
      </c>
      <c r="AO90">
        <v>7.7420833333333299</v>
      </c>
      <c r="AP90">
        <v>7.7453333333333303</v>
      </c>
      <c r="AQ90">
        <v>7.7575000000000003</v>
      </c>
      <c r="AR90">
        <v>7.7911666666666699</v>
      </c>
      <c r="AS90">
        <v>7.7987500000000001</v>
      </c>
      <c r="AT90">
        <v>7.7989166666666696</v>
      </c>
      <c r="AU90">
        <v>7.7867499999999996</v>
      </c>
      <c r="AV90">
        <v>7.7880000000000003</v>
      </c>
      <c r="AW90">
        <v>7.7773333333333303</v>
      </c>
      <c r="AX90">
        <v>7.7678333333333303</v>
      </c>
      <c r="AY90">
        <v>7.80141666666667</v>
      </c>
      <c r="AZ90">
        <v>7.7868333333333304</v>
      </c>
      <c r="BA90">
        <v>7.7517500000000004</v>
      </c>
      <c r="BB90">
        <v>7.7691666666666697</v>
      </c>
      <c r="BC90">
        <v>7.7839999999999998</v>
      </c>
      <c r="BD90">
        <v>7.7564166666666701</v>
      </c>
      <c r="BE90">
        <v>7.7560000000000002</v>
      </c>
      <c r="BF90">
        <v>7.7540833333333303</v>
      </c>
      <c r="BG90">
        <v>7.7517500000000004</v>
      </c>
      <c r="BH90">
        <v>7.7622499999999999</v>
      </c>
      <c r="BI90">
        <v>7.7932499999999996</v>
      </c>
      <c r="BJ90">
        <v>7.8384999999999998</v>
      </c>
      <c r="BK90">
        <v>7.8359166666666704</v>
      </c>
    </row>
    <row r="91" spans="2:63" x14ac:dyDescent="0.35">
      <c r="B91" t="s">
        <v>384</v>
      </c>
      <c r="C91" s="54" t="s">
        <v>385</v>
      </c>
      <c r="D91" t="s">
        <v>211</v>
      </c>
      <c r="E91" t="s">
        <v>211</v>
      </c>
      <c r="F91" t="s">
        <v>211</v>
      </c>
      <c r="G91" t="s">
        <v>211</v>
      </c>
      <c r="H91" t="s">
        <v>211</v>
      </c>
      <c r="I91" t="s">
        <v>211</v>
      </c>
      <c r="J91" t="s">
        <v>211</v>
      </c>
      <c r="K91" t="s">
        <v>211</v>
      </c>
      <c r="L91">
        <v>59.999999999000003</v>
      </c>
      <c r="M91">
        <v>59.999999999000003</v>
      </c>
      <c r="N91">
        <v>59.999999999000003</v>
      </c>
      <c r="O91">
        <v>59.821616665666703</v>
      </c>
      <c r="P91">
        <v>55.259999999000001</v>
      </c>
      <c r="Q91">
        <v>48.966224998999998</v>
      </c>
      <c r="R91">
        <v>46.752399998999998</v>
      </c>
      <c r="S91">
        <v>43.971383332333303</v>
      </c>
      <c r="T91">
        <v>41.575266665666703</v>
      </c>
      <c r="U91">
        <v>40.960749999000001</v>
      </c>
      <c r="V91">
        <v>37.911349999000002</v>
      </c>
      <c r="W91">
        <v>35.577999998999999</v>
      </c>
      <c r="X91">
        <v>32.5322833323333</v>
      </c>
      <c r="Y91">
        <v>34.314291665666701</v>
      </c>
      <c r="Z91">
        <v>36.630549999000003</v>
      </c>
      <c r="AA91">
        <v>42.671149999000001</v>
      </c>
      <c r="AB91">
        <v>48.042208332916701</v>
      </c>
      <c r="AC91">
        <v>50.119399999999999</v>
      </c>
      <c r="AD91">
        <v>45.832149999999999</v>
      </c>
      <c r="AE91">
        <v>46.970541666666698</v>
      </c>
      <c r="AF91">
        <v>50.413208333333301</v>
      </c>
      <c r="AG91">
        <v>59.066341666666702</v>
      </c>
      <c r="AH91">
        <v>63.205866666666701</v>
      </c>
      <c r="AI91">
        <v>74.735383333333303</v>
      </c>
      <c r="AJ91">
        <v>78.988391666666701</v>
      </c>
      <c r="AK91">
        <v>91.933183333333304</v>
      </c>
      <c r="AL91">
        <v>105.160458333333</v>
      </c>
      <c r="AM91">
        <v>125.681425</v>
      </c>
      <c r="AN91">
        <v>152.64666666666699</v>
      </c>
      <c r="AO91">
        <v>186.789166666667</v>
      </c>
      <c r="AP91">
        <v>214.40166666666701</v>
      </c>
      <c r="AQ91">
        <v>237.145833333333</v>
      </c>
      <c r="AR91">
        <v>282.17916666666702</v>
      </c>
      <c r="AS91">
        <v>286.49</v>
      </c>
      <c r="AT91">
        <v>257.886666666667</v>
      </c>
      <c r="AU91">
        <v>224.30666666666701</v>
      </c>
      <c r="AV91">
        <v>202.745833333333</v>
      </c>
      <c r="AW91">
        <v>199.58250000000001</v>
      </c>
      <c r="AX91">
        <v>210.39</v>
      </c>
      <c r="AY91">
        <v>183.62583333333299</v>
      </c>
      <c r="AZ91">
        <v>172.113333333333</v>
      </c>
      <c r="BA91">
        <v>202.34166666666701</v>
      </c>
      <c r="BB91">
        <v>207.944166666667</v>
      </c>
      <c r="BC91">
        <v>201.05500000000001</v>
      </c>
      <c r="BD91">
        <v>225.104166666667</v>
      </c>
      <c r="BE91">
        <v>223.69499999999999</v>
      </c>
      <c r="BF91">
        <v>232.601666666667</v>
      </c>
      <c r="BG91">
        <v>279.33249999999998</v>
      </c>
      <c r="BH91">
        <v>281.52333333333303</v>
      </c>
      <c r="BI91">
        <v>274.433333333333</v>
      </c>
      <c r="BJ91">
        <v>270.21166666666699</v>
      </c>
      <c r="BK91">
        <v>290.66000000000003</v>
      </c>
    </row>
    <row r="92" spans="2:63" x14ac:dyDescent="0.35">
      <c r="B92" t="s">
        <v>386</v>
      </c>
      <c r="C92" s="54" t="s">
        <v>387</v>
      </c>
      <c r="D92">
        <v>0.36190474997773803</v>
      </c>
      <c r="E92">
        <v>0.40083333330882998</v>
      </c>
      <c r="F92">
        <v>0.42999999997444099</v>
      </c>
      <c r="G92">
        <v>0.42999999997444099</v>
      </c>
      <c r="H92">
        <v>0.42999999997444099</v>
      </c>
      <c r="I92">
        <v>0.42999999997444099</v>
      </c>
      <c r="J92">
        <v>0.42999999997444099</v>
      </c>
      <c r="K92">
        <v>0.441666666559482</v>
      </c>
      <c r="L92">
        <v>0.62166666663583903</v>
      </c>
      <c r="M92">
        <v>0.87999999996815803</v>
      </c>
      <c r="N92">
        <v>0.87999999996815803</v>
      </c>
      <c r="O92">
        <v>0.87999999988747801</v>
      </c>
      <c r="P92">
        <v>0.88260354595338797</v>
      </c>
      <c r="Q92">
        <v>0.90134166652092096</v>
      </c>
      <c r="R92">
        <v>0.99951666650049897</v>
      </c>
      <c r="S92">
        <v>1.53694999974941</v>
      </c>
      <c r="T92">
        <v>1.82171666637135</v>
      </c>
      <c r="U92">
        <v>1.98869999967762</v>
      </c>
      <c r="V92">
        <v>2.7111083328974801</v>
      </c>
      <c r="W92">
        <v>3.52599999943281</v>
      </c>
      <c r="X92">
        <v>4.7976416658989001</v>
      </c>
      <c r="Y92">
        <v>7.2241833323333298</v>
      </c>
      <c r="Z92">
        <v>12.35153333275</v>
      </c>
      <c r="AA92">
        <v>24.842766665749998</v>
      </c>
      <c r="AB92">
        <v>31.693741666249998</v>
      </c>
      <c r="AC92">
        <v>41.507666666666701</v>
      </c>
      <c r="AD92">
        <v>41.104158333333302</v>
      </c>
      <c r="AE92">
        <v>38.677183333333303</v>
      </c>
      <c r="AF92">
        <v>43.0139833333333</v>
      </c>
      <c r="AG92">
        <v>57.041791666666697</v>
      </c>
      <c r="AH92">
        <v>58.283774999999999</v>
      </c>
      <c r="AI92">
        <v>58.996341666666702</v>
      </c>
      <c r="AJ92">
        <v>57.545933333333302</v>
      </c>
      <c r="AK92">
        <v>67.6031816666667</v>
      </c>
      <c r="AL92">
        <v>69.944378333333304</v>
      </c>
      <c r="AM92">
        <v>64.691666666666706</v>
      </c>
      <c r="AN92">
        <v>66.5</v>
      </c>
      <c r="AO92">
        <v>70.904290833333306</v>
      </c>
      <c r="AP92">
        <v>70.9583333333333</v>
      </c>
      <c r="AQ92">
        <v>72.335293333333297</v>
      </c>
      <c r="AR92">
        <v>78.615946666666702</v>
      </c>
      <c r="AS92">
        <v>97.424603333333295</v>
      </c>
      <c r="AT92">
        <v>91.661666666666704</v>
      </c>
      <c r="AU92">
        <v>76.708982500000005</v>
      </c>
      <c r="AV92">
        <v>70.191666666666706</v>
      </c>
      <c r="AW92">
        <v>62.981666666666698</v>
      </c>
      <c r="AX92">
        <v>70.180000000000007</v>
      </c>
      <c r="AY92">
        <v>64.055000000000007</v>
      </c>
      <c r="AZ92">
        <v>87.9479166666667</v>
      </c>
      <c r="BA92">
        <v>123.638381413044</v>
      </c>
      <c r="BB92">
        <v>122.24181120516501</v>
      </c>
      <c r="BC92">
        <v>115.954039762284</v>
      </c>
      <c r="BD92">
        <v>125.08278701376901</v>
      </c>
      <c r="BE92">
        <v>122.17912132045799</v>
      </c>
      <c r="BF92">
        <v>116.767352506899</v>
      </c>
      <c r="BG92">
        <v>131.91870843143201</v>
      </c>
      <c r="BH92">
        <v>120.81154806523899</v>
      </c>
      <c r="BI92">
        <v>106.839572014</v>
      </c>
      <c r="BJ92">
        <v>108.300176306626</v>
      </c>
      <c r="BK92">
        <v>122.60677360190699</v>
      </c>
    </row>
    <row r="93" spans="2:63" x14ac:dyDescent="0.35">
      <c r="B93" t="s">
        <v>388</v>
      </c>
      <c r="C93" s="54" t="s">
        <v>389</v>
      </c>
      <c r="D93">
        <v>4.7619000037618999</v>
      </c>
      <c r="E93">
        <v>4.7619000037618999</v>
      </c>
      <c r="F93">
        <v>4.7619000037618999</v>
      </c>
      <c r="G93">
        <v>4.7619000037618999</v>
      </c>
      <c r="H93">
        <v>4.7619000037618999</v>
      </c>
      <c r="I93">
        <v>4.7619000037618999</v>
      </c>
      <c r="J93">
        <v>6.35912500535912</v>
      </c>
      <c r="K93">
        <v>7.5000000064999996</v>
      </c>
      <c r="L93">
        <v>7.5000000064999996</v>
      </c>
      <c r="M93">
        <v>7.5000000064999996</v>
      </c>
      <c r="N93">
        <v>7.5000000064999996</v>
      </c>
      <c r="O93">
        <v>7.4919352309682399</v>
      </c>
      <c r="P93">
        <v>7.5944683739493604</v>
      </c>
      <c r="Q93">
        <v>7.7420385621496797</v>
      </c>
      <c r="R93">
        <v>8.1016032272183001</v>
      </c>
      <c r="S93">
        <v>8.3758919456538603</v>
      </c>
      <c r="T93">
        <v>8.9604127281239201</v>
      </c>
      <c r="U93">
        <v>8.7385761713145698</v>
      </c>
      <c r="V93">
        <v>8.1928403484039301</v>
      </c>
      <c r="W93">
        <v>8.12579094635689</v>
      </c>
      <c r="X93">
        <v>7.8629447011379803</v>
      </c>
      <c r="Y93">
        <v>8.6585228170931696</v>
      </c>
      <c r="Z93">
        <v>9.4551319334863901</v>
      </c>
      <c r="AA93">
        <v>10.098898244046101</v>
      </c>
      <c r="AB93">
        <v>11.3625833326667</v>
      </c>
      <c r="AC93">
        <v>12.368749999583301</v>
      </c>
      <c r="AD93">
        <v>12.61083333325</v>
      </c>
      <c r="AE93">
        <v>12.961499999999999</v>
      </c>
      <c r="AF93">
        <v>13.9170833333333</v>
      </c>
      <c r="AG93">
        <v>16.2255</v>
      </c>
      <c r="AH93">
        <v>17.503499999999999</v>
      </c>
      <c r="AI93">
        <v>22.742433333333299</v>
      </c>
      <c r="AJ93">
        <v>25.9180833333333</v>
      </c>
      <c r="AK93">
        <v>30.4932916666667</v>
      </c>
      <c r="AL93">
        <v>31.373742499999999</v>
      </c>
      <c r="AM93">
        <v>32.4270766666667</v>
      </c>
      <c r="AN93">
        <v>35.433173333333301</v>
      </c>
      <c r="AO93">
        <v>36.313285833333303</v>
      </c>
      <c r="AP93">
        <v>41.259365000000003</v>
      </c>
      <c r="AQ93">
        <v>43.055428333333303</v>
      </c>
      <c r="AR93">
        <v>44.941605000000003</v>
      </c>
      <c r="AS93">
        <v>47.186414166666701</v>
      </c>
      <c r="AT93">
        <v>48.610319166666699</v>
      </c>
      <c r="AU93">
        <v>46.583284166666701</v>
      </c>
      <c r="AV93">
        <v>45.316466666666699</v>
      </c>
      <c r="AW93">
        <v>44.099975000000001</v>
      </c>
      <c r="AX93">
        <v>45.3070083333333</v>
      </c>
      <c r="AY93">
        <v>41.3485333333333</v>
      </c>
      <c r="AZ93">
        <v>43.505183333333299</v>
      </c>
      <c r="BA93">
        <v>48.405266666666698</v>
      </c>
      <c r="BB93">
        <v>45.725812121212101</v>
      </c>
      <c r="BC93">
        <v>46.670466666666698</v>
      </c>
      <c r="BD93">
        <v>53.437233333333303</v>
      </c>
      <c r="BE93">
        <v>58.597845416666701</v>
      </c>
      <c r="BF93">
        <v>61.029514460784299</v>
      </c>
      <c r="BG93">
        <v>64.151944463278596</v>
      </c>
      <c r="BH93">
        <v>67.195312807389399</v>
      </c>
      <c r="BI93">
        <v>65.121568645066006</v>
      </c>
      <c r="BJ93">
        <v>68.389467093542095</v>
      </c>
      <c r="BK93">
        <v>70.420340535955106</v>
      </c>
    </row>
    <row r="94" spans="2:63" x14ac:dyDescent="0.35">
      <c r="B94" t="s">
        <v>390</v>
      </c>
      <c r="C94" s="54" t="s">
        <v>391</v>
      </c>
      <c r="D94" t="s">
        <v>211</v>
      </c>
      <c r="E94" t="s">
        <v>211</v>
      </c>
      <c r="F94" t="s">
        <v>211</v>
      </c>
      <c r="G94" t="s">
        <v>211</v>
      </c>
      <c r="H94" t="s">
        <v>211</v>
      </c>
      <c r="I94" t="s">
        <v>211</v>
      </c>
      <c r="J94" t="s">
        <v>211</v>
      </c>
      <c r="K94">
        <v>149.583333333333</v>
      </c>
      <c r="L94">
        <v>296.29166666666703</v>
      </c>
      <c r="M94">
        <v>326</v>
      </c>
      <c r="N94">
        <v>362.83333333333297</v>
      </c>
      <c r="O94">
        <v>391.875</v>
      </c>
      <c r="P94">
        <v>415</v>
      </c>
      <c r="Q94">
        <v>415</v>
      </c>
      <c r="R94">
        <v>415</v>
      </c>
      <c r="S94">
        <v>414.99999999900001</v>
      </c>
      <c r="T94">
        <v>414.99999999900001</v>
      </c>
      <c r="U94">
        <v>414.99999999900001</v>
      </c>
      <c r="V94">
        <v>442.045416665917</v>
      </c>
      <c r="W94">
        <v>623.05549999908305</v>
      </c>
      <c r="X94">
        <v>626.99399999858304</v>
      </c>
      <c r="Y94">
        <v>631.75666666416703</v>
      </c>
      <c r="Z94">
        <v>661.42074999925001</v>
      </c>
      <c r="AA94">
        <v>909.26483333199997</v>
      </c>
      <c r="AB94">
        <v>1025.9448333314999</v>
      </c>
      <c r="AC94">
        <v>1110.57999999967</v>
      </c>
      <c r="AD94">
        <v>1282.5599999997501</v>
      </c>
      <c r="AE94">
        <v>1643.8483333333299</v>
      </c>
      <c r="AF94">
        <v>1685.7041666666701</v>
      </c>
      <c r="AG94">
        <v>1770.0591666666701</v>
      </c>
      <c r="AH94">
        <v>1842.8133333333301</v>
      </c>
      <c r="AI94">
        <v>1950.3175000000001</v>
      </c>
      <c r="AJ94">
        <v>2029.9208333333299</v>
      </c>
      <c r="AK94">
        <v>2087.10386666667</v>
      </c>
      <c r="AL94">
        <v>2160.7536749999999</v>
      </c>
      <c r="AM94">
        <v>2248.6079749999999</v>
      </c>
      <c r="AN94">
        <v>2342.2962916666702</v>
      </c>
      <c r="AO94">
        <v>2909.38</v>
      </c>
      <c r="AP94">
        <v>10013.622499999999</v>
      </c>
      <c r="AQ94">
        <v>7855.15</v>
      </c>
      <c r="AR94">
        <v>8421.7749999999996</v>
      </c>
      <c r="AS94">
        <v>10260.85</v>
      </c>
      <c r="AT94">
        <v>9311.1916666666693</v>
      </c>
      <c r="AU94">
        <v>8577.1333333333296</v>
      </c>
      <c r="AV94">
        <v>8938.85</v>
      </c>
      <c r="AW94">
        <v>9704.7416666666704</v>
      </c>
      <c r="AX94">
        <v>9159.3166666666693</v>
      </c>
      <c r="AY94">
        <v>9141</v>
      </c>
      <c r="AZ94">
        <v>9698.9624999999996</v>
      </c>
      <c r="BA94">
        <v>10389.9375</v>
      </c>
      <c r="BB94">
        <v>9090.4333333333307</v>
      </c>
      <c r="BC94">
        <v>8770.4333333333307</v>
      </c>
      <c r="BD94">
        <v>9386.6291666666693</v>
      </c>
      <c r="BE94">
        <v>10461.24</v>
      </c>
      <c r="BF94">
        <v>11865.2112962963</v>
      </c>
      <c r="BG94">
        <v>13389.412936507901</v>
      </c>
      <c r="BH94">
        <v>13308.3268020542</v>
      </c>
      <c r="BI94">
        <v>13380.8338788891</v>
      </c>
      <c r="BJ94">
        <v>14236.938773481799</v>
      </c>
      <c r="BK94">
        <v>14147.671360545401</v>
      </c>
    </row>
    <row r="95" spans="2:63" x14ac:dyDescent="0.35">
      <c r="B95" t="s">
        <v>392</v>
      </c>
      <c r="C95" s="54" t="s">
        <v>393</v>
      </c>
      <c r="D95">
        <v>75.750000075749995</v>
      </c>
      <c r="E95">
        <v>75.750000075749995</v>
      </c>
      <c r="F95">
        <v>75.750000075749995</v>
      </c>
      <c r="G95">
        <v>75.750000075749995</v>
      </c>
      <c r="H95">
        <v>75.750000075749995</v>
      </c>
      <c r="I95">
        <v>75.750000075749995</v>
      </c>
      <c r="J95">
        <v>75.750000075749995</v>
      </c>
      <c r="K95">
        <v>75.750000075749995</v>
      </c>
      <c r="L95">
        <v>75.750000075749995</v>
      </c>
      <c r="M95">
        <v>75.750000075749995</v>
      </c>
      <c r="N95">
        <v>75.750000075749995</v>
      </c>
      <c r="O95">
        <v>75.750000069437505</v>
      </c>
      <c r="P95">
        <v>75.749970134520197</v>
      </c>
      <c r="Q95">
        <v>68.886041948258494</v>
      </c>
      <c r="R95">
        <v>67.641342246617</v>
      </c>
      <c r="S95">
        <v>67.654945532440607</v>
      </c>
      <c r="T95">
        <v>70.239069861051604</v>
      </c>
      <c r="U95">
        <v>70.633731878885499</v>
      </c>
      <c r="V95">
        <v>70.492030976158105</v>
      </c>
      <c r="W95">
        <v>70.492030976158105</v>
      </c>
      <c r="X95">
        <v>70.631848089675998</v>
      </c>
      <c r="Y95">
        <v>78.346845377736102</v>
      </c>
      <c r="Z95">
        <v>83.622670024556896</v>
      </c>
      <c r="AA95">
        <v>86.378735894077494</v>
      </c>
      <c r="AB95">
        <v>90.051439891535594</v>
      </c>
      <c r="AC95">
        <v>91.073586843975207</v>
      </c>
      <c r="AD95">
        <v>78.778783068510094</v>
      </c>
      <c r="AE95">
        <v>71.4774357190432</v>
      </c>
      <c r="AF95">
        <v>68.699764629670099</v>
      </c>
      <c r="AG95">
        <v>72.032236426367206</v>
      </c>
      <c r="AH95">
        <v>68.112372714929606</v>
      </c>
      <c r="AI95">
        <v>67.521730014794599</v>
      </c>
      <c r="AJ95">
        <v>65.567841285770598</v>
      </c>
      <c r="AK95">
        <v>1268.07876133881</v>
      </c>
      <c r="AL95">
        <v>1749.1737362507899</v>
      </c>
      <c r="AM95">
        <v>1748.3502456275901</v>
      </c>
      <c r="AN95">
        <v>1751.18635583594</v>
      </c>
      <c r="AO95">
        <v>1753.3454774828599</v>
      </c>
      <c r="AP95">
        <v>1752.28599459359</v>
      </c>
      <c r="AQ95">
        <v>1753.35494977138</v>
      </c>
      <c r="AR95">
        <v>1764.85606929191</v>
      </c>
      <c r="AS95">
        <v>1753.98568465785</v>
      </c>
      <c r="AT95">
        <v>6907.0344556165301</v>
      </c>
      <c r="AU95">
        <v>8193.8875191666702</v>
      </c>
      <c r="AV95">
        <v>8613.9894207500001</v>
      </c>
      <c r="AW95">
        <v>8963.9589066666704</v>
      </c>
      <c r="AX95">
        <v>9170.9428774999997</v>
      </c>
      <c r="AY95">
        <v>9281.1518283333298</v>
      </c>
      <c r="AZ95">
        <v>9428.5282608333291</v>
      </c>
      <c r="BA95">
        <v>9864.3024562682003</v>
      </c>
      <c r="BB95">
        <v>10254.176470289</v>
      </c>
      <c r="BC95">
        <v>10616.306643907599</v>
      </c>
      <c r="BD95">
        <v>12175.5472222222</v>
      </c>
      <c r="BE95">
        <v>18414.448010037398</v>
      </c>
      <c r="BF95">
        <v>25941.664144597202</v>
      </c>
      <c r="BG95">
        <v>29011.491377053</v>
      </c>
      <c r="BH95">
        <v>30914.8524362967</v>
      </c>
      <c r="BI95">
        <v>33226.298152412703</v>
      </c>
      <c r="BJ95">
        <v>40864.329009777</v>
      </c>
      <c r="BK95" t="s">
        <v>211</v>
      </c>
    </row>
    <row r="96" spans="2:63" x14ac:dyDescent="0.35">
      <c r="B96" t="s">
        <v>394</v>
      </c>
      <c r="C96" s="54" t="s">
        <v>395</v>
      </c>
      <c r="D96">
        <v>0.357142999357143</v>
      </c>
      <c r="E96">
        <v>0.357142999357143</v>
      </c>
      <c r="F96">
        <v>0.357142999357143</v>
      </c>
      <c r="G96">
        <v>0.357142999357143</v>
      </c>
      <c r="H96">
        <v>0.357142999357143</v>
      </c>
      <c r="I96">
        <v>0.357142999357143</v>
      </c>
      <c r="J96">
        <v>0.357142999357143</v>
      </c>
      <c r="K96">
        <v>0.357142999357143</v>
      </c>
      <c r="L96">
        <v>0.357142999357143</v>
      </c>
      <c r="M96">
        <v>0.357142999357143</v>
      </c>
      <c r="N96">
        <v>0.357142999357143</v>
      </c>
      <c r="O96">
        <v>935.61783500527395</v>
      </c>
      <c r="P96">
        <v>2144.56721419924</v>
      </c>
      <c r="Q96">
        <v>1950.84444829616</v>
      </c>
      <c r="R96">
        <v>1902.2653339082201</v>
      </c>
      <c r="S96">
        <v>1902.2653339082201</v>
      </c>
      <c r="T96">
        <v>1902.2653339082201</v>
      </c>
      <c r="U96">
        <v>1902.2653339082201</v>
      </c>
      <c r="V96">
        <v>1902.2653339082201</v>
      </c>
      <c r="W96">
        <v>1902.2653339082201</v>
      </c>
      <c r="X96">
        <v>1902.2653339082201</v>
      </c>
      <c r="Y96">
        <v>1902.2653339082201</v>
      </c>
      <c r="Z96">
        <v>1922.92537384858</v>
      </c>
      <c r="AA96">
        <v>2002.3855794267399</v>
      </c>
      <c r="AB96">
        <v>2002.38558318428</v>
      </c>
      <c r="AC96">
        <v>2002.38558586824</v>
      </c>
      <c r="AD96">
        <v>2002.38558586824</v>
      </c>
      <c r="AE96">
        <v>2002.38558586824</v>
      </c>
      <c r="AF96">
        <v>2002.38558586824</v>
      </c>
      <c r="AG96">
        <v>2002.38558586824</v>
      </c>
      <c r="AH96">
        <v>2002.38558586824</v>
      </c>
      <c r="AI96">
        <v>2002.38558586824</v>
      </c>
      <c r="AJ96">
        <v>2002.38558586824</v>
      </c>
      <c r="AK96">
        <v>2002.38629443332</v>
      </c>
      <c r="AL96">
        <v>2002.38738948844</v>
      </c>
      <c r="AM96">
        <v>2002.38722845092</v>
      </c>
      <c r="AN96">
        <v>2002.3872123471699</v>
      </c>
      <c r="AO96">
        <v>2002.3872123471699</v>
      </c>
      <c r="AP96">
        <v>2002.3872445546799</v>
      </c>
      <c r="AQ96">
        <v>2002.3897728437</v>
      </c>
      <c r="AR96">
        <v>2002.4034073535399</v>
      </c>
      <c r="AS96">
        <v>2002.4049103703701</v>
      </c>
      <c r="AT96">
        <v>2002.37270286683</v>
      </c>
      <c r="AU96" t="s">
        <v>211</v>
      </c>
      <c r="AV96">
        <v>1453.4166666666699</v>
      </c>
      <c r="AW96">
        <v>1472</v>
      </c>
      <c r="AX96">
        <v>1467.4166666666699</v>
      </c>
      <c r="AY96">
        <v>1254.5672185870401</v>
      </c>
      <c r="AZ96">
        <v>1193.0833333333301</v>
      </c>
      <c r="BA96">
        <v>1170</v>
      </c>
      <c r="BB96">
        <v>1170</v>
      </c>
      <c r="BC96">
        <v>1170</v>
      </c>
      <c r="BD96">
        <v>1166.1666666666699</v>
      </c>
      <c r="BE96">
        <v>1166</v>
      </c>
      <c r="BF96">
        <v>1166</v>
      </c>
      <c r="BG96">
        <v>1167.3333333333301</v>
      </c>
      <c r="BH96">
        <v>1182</v>
      </c>
      <c r="BI96">
        <v>1184</v>
      </c>
      <c r="BJ96">
        <v>1182.75</v>
      </c>
      <c r="BK96">
        <v>1182</v>
      </c>
    </row>
    <row r="97" spans="2:63" x14ac:dyDescent="0.35">
      <c r="B97" t="s">
        <v>396</v>
      </c>
      <c r="C97" s="54" t="s">
        <v>397</v>
      </c>
      <c r="D97">
        <v>0.357142999357143</v>
      </c>
      <c r="E97">
        <v>0.357142999357143</v>
      </c>
      <c r="F97">
        <v>0.357142999357143</v>
      </c>
      <c r="G97">
        <v>0.357142999357143</v>
      </c>
      <c r="H97">
        <v>0.357142999357143</v>
      </c>
      <c r="I97">
        <v>0.357142999357143</v>
      </c>
      <c r="J97">
        <v>0.357142999357143</v>
      </c>
      <c r="K97">
        <v>0.36210333266567502</v>
      </c>
      <c r="L97">
        <v>0.41666699941666702</v>
      </c>
      <c r="M97">
        <v>0.41666699941666702</v>
      </c>
      <c r="N97">
        <v>0.41666699941666702</v>
      </c>
      <c r="O97">
        <v>0.41092022003512402</v>
      </c>
      <c r="P97">
        <v>0.40039046153000801</v>
      </c>
      <c r="Q97">
        <v>0.40817094529930797</v>
      </c>
      <c r="R97">
        <v>0.42775643974766298</v>
      </c>
      <c r="S97">
        <v>0.45204116566666702</v>
      </c>
      <c r="T97">
        <v>0.55650983233333295</v>
      </c>
      <c r="U97">
        <v>0.57327199900000003</v>
      </c>
      <c r="V97">
        <v>0.52150458233333297</v>
      </c>
      <c r="W97">
        <v>0.48859487408443097</v>
      </c>
      <c r="X97">
        <v>0.48664527682958703</v>
      </c>
      <c r="Y97">
        <v>0.62129806687560296</v>
      </c>
      <c r="Z97">
        <v>0.70456163604996103</v>
      </c>
      <c r="AA97">
        <v>0.80467792271777405</v>
      </c>
      <c r="AB97">
        <v>0.92255349958333299</v>
      </c>
      <c r="AC97">
        <v>0.94561499991666698</v>
      </c>
      <c r="AD97">
        <v>0.74312833316666704</v>
      </c>
      <c r="AE97">
        <v>0.67291666666666705</v>
      </c>
      <c r="AF97">
        <v>0.65646749999999998</v>
      </c>
      <c r="AG97">
        <v>0.70554333333333297</v>
      </c>
      <c r="AH97">
        <v>0.60458833333333295</v>
      </c>
      <c r="AI97">
        <v>0.62129749999999995</v>
      </c>
      <c r="AJ97">
        <v>0.58772083333333303</v>
      </c>
      <c r="AK97">
        <v>0.67724930666666705</v>
      </c>
      <c r="AL97">
        <v>0.66862810166666697</v>
      </c>
      <c r="AM97">
        <v>0.62373307499999997</v>
      </c>
      <c r="AN97">
        <v>0.62502836833333297</v>
      </c>
      <c r="AO97">
        <v>0.65964312666666702</v>
      </c>
      <c r="AP97">
        <v>0.70227099833333295</v>
      </c>
      <c r="AQ97" t="s">
        <v>211</v>
      </c>
      <c r="AR97" t="s">
        <v>211</v>
      </c>
      <c r="AS97" t="s">
        <v>211</v>
      </c>
      <c r="AT97" t="s">
        <v>211</v>
      </c>
      <c r="AU97" t="s">
        <v>211</v>
      </c>
      <c r="AV97" t="s">
        <v>211</v>
      </c>
      <c r="AW97" t="s">
        <v>211</v>
      </c>
      <c r="AX97" t="s">
        <v>211</v>
      </c>
      <c r="AY97" t="s">
        <v>211</v>
      </c>
      <c r="AZ97" t="s">
        <v>211</v>
      </c>
      <c r="BA97" t="s">
        <v>211</v>
      </c>
      <c r="BB97" t="s">
        <v>211</v>
      </c>
      <c r="BC97" t="s">
        <v>211</v>
      </c>
      <c r="BD97" t="s">
        <v>211</v>
      </c>
      <c r="BE97" t="s">
        <v>211</v>
      </c>
      <c r="BF97" t="s">
        <v>211</v>
      </c>
      <c r="BG97" t="s">
        <v>211</v>
      </c>
      <c r="BH97" t="s">
        <v>211</v>
      </c>
      <c r="BI97" t="s">
        <v>211</v>
      </c>
      <c r="BJ97" t="s">
        <v>211</v>
      </c>
      <c r="BK97" t="s">
        <v>211</v>
      </c>
    </row>
    <row r="98" spans="2:63" x14ac:dyDescent="0.35">
      <c r="B98" t="s">
        <v>398</v>
      </c>
      <c r="C98" s="54" t="s">
        <v>399</v>
      </c>
      <c r="D98">
        <v>0.357142999357143</v>
      </c>
      <c r="E98">
        <v>0.357142999357143</v>
      </c>
      <c r="F98">
        <v>0.357142999357143</v>
      </c>
      <c r="G98">
        <v>0.357142999357143</v>
      </c>
      <c r="H98">
        <v>0.357142999357143</v>
      </c>
      <c r="I98">
        <v>0.357142999357143</v>
      </c>
      <c r="J98">
        <v>0.357142999357143</v>
      </c>
      <c r="K98">
        <v>0.36210333266567502</v>
      </c>
      <c r="L98">
        <v>0.41666699941666702</v>
      </c>
      <c r="M98">
        <v>0.41666699941666702</v>
      </c>
      <c r="N98">
        <v>0.41666699941666702</v>
      </c>
      <c r="O98">
        <v>0.41092023742942502</v>
      </c>
      <c r="P98">
        <v>0.40039046153000801</v>
      </c>
      <c r="Q98">
        <v>0.40817094529930797</v>
      </c>
      <c r="R98">
        <v>0.42775643974766298</v>
      </c>
      <c r="S98">
        <v>0.45204116566666702</v>
      </c>
      <c r="T98">
        <v>0.55650983233333295</v>
      </c>
      <c r="U98">
        <v>0.57327199900000003</v>
      </c>
      <c r="V98">
        <v>0.52150458233333297</v>
      </c>
      <c r="W98">
        <v>0.47218116566666701</v>
      </c>
      <c r="X98">
        <v>0.43029499900000001</v>
      </c>
      <c r="Y98">
        <v>0.49764133233333302</v>
      </c>
      <c r="Z98">
        <v>0.57244683233333304</v>
      </c>
      <c r="AA98">
        <v>0.65972458233333298</v>
      </c>
      <c r="AB98">
        <v>0.75180666625000003</v>
      </c>
      <c r="AC98">
        <v>0.77924599974999997</v>
      </c>
      <c r="AD98">
        <v>0.68219733333333299</v>
      </c>
      <c r="AE98">
        <v>0.61192650000000004</v>
      </c>
      <c r="AF98">
        <v>0.56217016666666697</v>
      </c>
      <c r="AG98">
        <v>0.61117275000000004</v>
      </c>
      <c r="AH98">
        <v>0.56317716666666695</v>
      </c>
      <c r="AI98">
        <v>0.56701533333333298</v>
      </c>
      <c r="AJ98">
        <v>0.56977416666666703</v>
      </c>
      <c r="AK98">
        <v>0.66675655333333295</v>
      </c>
      <c r="AL98">
        <v>0.65342660416666698</v>
      </c>
      <c r="AM98">
        <v>0.63366811999999995</v>
      </c>
      <c r="AN98">
        <v>0.64095825500000003</v>
      </c>
      <c r="AO98">
        <v>0.61083611416666705</v>
      </c>
      <c r="AP98">
        <v>0.60382359416666698</v>
      </c>
      <c r="AQ98">
        <v>0.61805684500000002</v>
      </c>
      <c r="AR98">
        <v>0.66093083333333302</v>
      </c>
      <c r="AS98">
        <v>0.69465500000000002</v>
      </c>
      <c r="AT98">
        <v>0.66722333333333295</v>
      </c>
      <c r="AU98">
        <v>0.61247249999999998</v>
      </c>
      <c r="AV98">
        <v>0.54618</v>
      </c>
      <c r="AW98">
        <v>0.54999833333333303</v>
      </c>
      <c r="AX98">
        <v>0.54348666666666701</v>
      </c>
      <c r="AY98">
        <v>0.499771666666667</v>
      </c>
      <c r="AZ98">
        <v>0.54396624999999998</v>
      </c>
      <c r="BA98">
        <v>0.64191926349599604</v>
      </c>
      <c r="BB98">
        <v>0.64717934556016499</v>
      </c>
      <c r="BC98">
        <v>0.62414083574049495</v>
      </c>
      <c r="BD98">
        <v>0.63304698885732702</v>
      </c>
      <c r="BE98">
        <v>0.63966057761347705</v>
      </c>
      <c r="BF98">
        <v>0.60772962687825505</v>
      </c>
      <c r="BG98">
        <v>0.65454547893142601</v>
      </c>
      <c r="BH98">
        <v>0.74063446369708397</v>
      </c>
      <c r="BI98">
        <v>0.77697668234412298</v>
      </c>
      <c r="BJ98">
        <v>0.74953154025984703</v>
      </c>
      <c r="BK98">
        <v>0.78344511001192896</v>
      </c>
    </row>
    <row r="99" spans="2:63" x14ac:dyDescent="0.35">
      <c r="B99" t="s">
        <v>400</v>
      </c>
      <c r="C99" s="54" t="s">
        <v>401</v>
      </c>
      <c r="D99">
        <v>1.7999960538263101E-4</v>
      </c>
      <c r="E99">
        <v>1.7999960538263101E-4</v>
      </c>
      <c r="F99">
        <v>2.89999364288684E-4</v>
      </c>
      <c r="G99">
        <v>2.9999934237105199E-4</v>
      </c>
      <c r="H99">
        <v>2.9999934237105199E-4</v>
      </c>
      <c r="I99">
        <v>2.9999934237105199E-4</v>
      </c>
      <c r="J99">
        <v>2.9999934237105199E-4</v>
      </c>
      <c r="K99">
        <v>3.0833265743969202E-4</v>
      </c>
      <c r="L99">
        <v>3.4999923278289402E-4</v>
      </c>
      <c r="M99">
        <v>3.4999923278289402E-4</v>
      </c>
      <c r="N99">
        <v>3.4999923278289402E-4</v>
      </c>
      <c r="O99">
        <v>3.79165835522199E-4</v>
      </c>
      <c r="P99">
        <v>4.1797967141147098E-4</v>
      </c>
      <c r="Q99">
        <v>4.1946923065525998E-4</v>
      </c>
      <c r="R99">
        <v>4.4515339823069901E-4</v>
      </c>
      <c r="S99">
        <v>6.3361493114652697E-4</v>
      </c>
      <c r="T99">
        <v>7.9255714918527302E-4</v>
      </c>
      <c r="U99">
        <v>1.0445457989628E-3</v>
      </c>
      <c r="V99">
        <v>1.7435371736355201E-3</v>
      </c>
      <c r="W99">
        <v>2.5406369082757599E-3</v>
      </c>
      <c r="X99">
        <v>5.1242916656839398E-3</v>
      </c>
      <c r="Y99">
        <v>1.14305749992885E-2</v>
      </c>
      <c r="Z99">
        <v>2.4266999999081801E-2</v>
      </c>
      <c r="AA99">
        <v>5.6214491666022902E-2</v>
      </c>
      <c r="AB99">
        <v>0.29320966666707199</v>
      </c>
      <c r="AC99">
        <v>1.1788493333343899</v>
      </c>
      <c r="AD99">
        <v>1.4878416665833301</v>
      </c>
      <c r="AE99">
        <v>1.5946416666666701</v>
      </c>
      <c r="AF99">
        <v>1.59893333333333</v>
      </c>
      <c r="AG99">
        <v>1.91641666666667</v>
      </c>
      <c r="AH99">
        <v>2.0161750000000001</v>
      </c>
      <c r="AI99">
        <v>2.2791083333333302</v>
      </c>
      <c r="AJ99">
        <v>2.45908333333333</v>
      </c>
      <c r="AK99">
        <v>2.83008333333333</v>
      </c>
      <c r="AL99">
        <v>3.01105520833333</v>
      </c>
      <c r="AM99">
        <v>3.0112916666666698</v>
      </c>
      <c r="AN99">
        <v>3.1916500000000001</v>
      </c>
      <c r="AO99">
        <v>3.4493499999999999</v>
      </c>
      <c r="AP99">
        <v>3.8000750000000001</v>
      </c>
      <c r="AQ99">
        <v>4.1397166666666703</v>
      </c>
      <c r="AR99">
        <v>4.0773333333333301</v>
      </c>
      <c r="AS99">
        <v>4.2056500000000003</v>
      </c>
      <c r="AT99">
        <v>4.737825</v>
      </c>
      <c r="AU99">
        <v>4.55413333333333</v>
      </c>
      <c r="AV99">
        <v>4.4819833333333303</v>
      </c>
      <c r="AW99">
        <v>4.4877000000000002</v>
      </c>
      <c r="AX99">
        <v>4.45580833333333</v>
      </c>
      <c r="AY99">
        <v>4.1080829490557802</v>
      </c>
      <c r="AZ99">
        <v>3.5880211940836899</v>
      </c>
      <c r="BA99">
        <v>3.9323354779166699</v>
      </c>
      <c r="BB99">
        <v>3.7389749999999999</v>
      </c>
      <c r="BC99">
        <v>3.5781293062201001</v>
      </c>
      <c r="BD99">
        <v>3.8559218253968202</v>
      </c>
      <c r="BE99">
        <v>3.61075833333333</v>
      </c>
      <c r="BF99">
        <v>3.577925</v>
      </c>
      <c r="BG99">
        <v>3.88683333333333</v>
      </c>
      <c r="BH99">
        <v>3.8405666666666698</v>
      </c>
      <c r="BI99">
        <v>3.5995555481283401</v>
      </c>
      <c r="BJ99">
        <v>3.59055812689938</v>
      </c>
      <c r="BK99">
        <v>3.5645273466109302</v>
      </c>
    </row>
    <row r="100" spans="2:63" x14ac:dyDescent="0.35">
      <c r="B100" t="s">
        <v>402</v>
      </c>
      <c r="C100" s="54" t="s">
        <v>403</v>
      </c>
      <c r="D100">
        <v>623.98633587255995</v>
      </c>
      <c r="E100">
        <v>625.00000062499998</v>
      </c>
      <c r="F100">
        <v>625.00000062499998</v>
      </c>
      <c r="G100">
        <v>625.00000062499998</v>
      </c>
      <c r="H100">
        <v>625.00000062499998</v>
      </c>
      <c r="I100">
        <v>625.00000062499998</v>
      </c>
      <c r="J100">
        <v>625.00000062499998</v>
      </c>
      <c r="K100">
        <v>625.00000062499998</v>
      </c>
      <c r="L100">
        <v>625.00000062499998</v>
      </c>
      <c r="M100">
        <v>625.00000062499998</v>
      </c>
      <c r="N100">
        <v>625.00000062499998</v>
      </c>
      <c r="O100">
        <v>620.35928929756199</v>
      </c>
      <c r="P100">
        <v>583.21749999941699</v>
      </c>
      <c r="Q100">
        <v>582.99583333191697</v>
      </c>
      <c r="R100">
        <v>650.34333333183304</v>
      </c>
      <c r="S100">
        <v>652.84916666599997</v>
      </c>
      <c r="T100">
        <v>832.33499999966705</v>
      </c>
      <c r="U100">
        <v>882.38833333125001</v>
      </c>
      <c r="V100">
        <v>848.663333330917</v>
      </c>
      <c r="W100">
        <v>830.86166666591703</v>
      </c>
      <c r="X100">
        <v>856.44749999741703</v>
      </c>
      <c r="Y100">
        <v>1136.7649999995799</v>
      </c>
      <c r="Z100">
        <v>1352.50999999808</v>
      </c>
      <c r="AA100">
        <v>1518.84833333283</v>
      </c>
      <c r="AB100">
        <v>1756.9608333318299</v>
      </c>
      <c r="AC100">
        <v>1909.4391666639999</v>
      </c>
      <c r="AD100">
        <v>1490.8099999987501</v>
      </c>
      <c r="AE100">
        <v>1296.07</v>
      </c>
      <c r="AF100">
        <v>1301.6275000000001</v>
      </c>
      <c r="AG100">
        <v>1372.0933333333301</v>
      </c>
      <c r="AH100">
        <v>1198.1016666666701</v>
      </c>
      <c r="AI100">
        <v>1240.61333333333</v>
      </c>
      <c r="AJ100">
        <v>1232.4058333333301</v>
      </c>
      <c r="AK100">
        <v>1573.6658666666699</v>
      </c>
      <c r="AL100">
        <v>1612.4449833333299</v>
      </c>
      <c r="AM100">
        <v>1628.9331583333301</v>
      </c>
      <c r="AN100">
        <v>1542.9469666666701</v>
      </c>
      <c r="AO100">
        <v>1703.09690833333</v>
      </c>
      <c r="AP100">
        <v>1736.20738333333</v>
      </c>
      <c r="AQ100" t="s">
        <v>211</v>
      </c>
      <c r="AR100" t="s">
        <v>211</v>
      </c>
      <c r="AS100" t="s">
        <v>211</v>
      </c>
      <c r="AT100" t="s">
        <v>211</v>
      </c>
      <c r="AU100" t="s">
        <v>211</v>
      </c>
      <c r="AV100" t="s">
        <v>211</v>
      </c>
      <c r="AW100" t="s">
        <v>211</v>
      </c>
      <c r="AX100" t="s">
        <v>211</v>
      </c>
      <c r="AY100" t="s">
        <v>211</v>
      </c>
      <c r="AZ100" t="s">
        <v>211</v>
      </c>
      <c r="BA100" t="s">
        <v>211</v>
      </c>
      <c r="BB100" t="s">
        <v>211</v>
      </c>
      <c r="BC100" t="s">
        <v>211</v>
      </c>
      <c r="BD100" t="s">
        <v>211</v>
      </c>
      <c r="BE100" t="s">
        <v>211</v>
      </c>
      <c r="BF100" t="s">
        <v>211</v>
      </c>
      <c r="BG100" t="s">
        <v>211</v>
      </c>
      <c r="BH100" t="s">
        <v>211</v>
      </c>
      <c r="BI100" t="s">
        <v>211</v>
      </c>
      <c r="BJ100" t="s">
        <v>211</v>
      </c>
      <c r="BK100" t="s">
        <v>211</v>
      </c>
    </row>
    <row r="101" spans="2:63" x14ac:dyDescent="0.35">
      <c r="B101" t="s">
        <v>404</v>
      </c>
      <c r="C101" s="54" t="s">
        <v>405</v>
      </c>
      <c r="D101">
        <v>0.71428599957142902</v>
      </c>
      <c r="E101">
        <v>0.71428599957142902</v>
      </c>
      <c r="F101">
        <v>0.71428599957142902</v>
      </c>
      <c r="G101">
        <v>0.71428599957142902</v>
      </c>
      <c r="H101">
        <v>0.71428599957142902</v>
      </c>
      <c r="I101">
        <v>0.71428599957142902</v>
      </c>
      <c r="J101">
        <v>0.71428599957142902</v>
      </c>
      <c r="K101">
        <v>0.72420699954563506</v>
      </c>
      <c r="L101">
        <v>0.833333999833334</v>
      </c>
      <c r="M101">
        <v>0.83333374983333397</v>
      </c>
      <c r="N101">
        <v>0.83333299983333298</v>
      </c>
      <c r="O101">
        <v>0.832801749902778</v>
      </c>
      <c r="P101">
        <v>0.76746000000000003</v>
      </c>
      <c r="Q101">
        <v>0.90908999999999995</v>
      </c>
      <c r="R101">
        <v>0.90908999999999995</v>
      </c>
      <c r="S101">
        <v>0.90908999999999995</v>
      </c>
      <c r="T101">
        <v>0.90908999999999995</v>
      </c>
      <c r="U101">
        <v>0.90908999999999995</v>
      </c>
      <c r="V101">
        <v>1.4132583330833299</v>
      </c>
      <c r="W101">
        <v>1.7647783326666699</v>
      </c>
      <c r="X101">
        <v>1.7814199989999999</v>
      </c>
      <c r="Y101">
        <v>1.7814199989999999</v>
      </c>
      <c r="Z101">
        <v>1.7814199989999999</v>
      </c>
      <c r="AA101">
        <v>1.9322174990000001</v>
      </c>
      <c r="AB101">
        <v>3.94280416641667</v>
      </c>
      <c r="AC101">
        <v>5.5585583331666699</v>
      </c>
      <c r="AD101">
        <v>5.4778333332500004</v>
      </c>
      <c r="AE101">
        <v>5.4866666666666699</v>
      </c>
      <c r="AF101">
        <v>5.4885541666666704</v>
      </c>
      <c r="AG101">
        <v>5.74464166666667</v>
      </c>
      <c r="AH101">
        <v>7.1840250000000001</v>
      </c>
      <c r="AI101">
        <v>12.115875000000001</v>
      </c>
      <c r="AJ101">
        <v>22.960349999999998</v>
      </c>
      <c r="AK101">
        <v>24.948550000000001</v>
      </c>
      <c r="AL101">
        <v>33.085933333333301</v>
      </c>
      <c r="AM101">
        <v>35.142116666666702</v>
      </c>
      <c r="AN101">
        <v>37.119558333333302</v>
      </c>
      <c r="AO101">
        <v>35.4044666666667</v>
      </c>
      <c r="AP101">
        <v>36.549999999999997</v>
      </c>
      <c r="AQ101">
        <v>39.043516666666697</v>
      </c>
      <c r="AR101">
        <v>42.985700000000001</v>
      </c>
      <c r="AS101">
        <v>45.996250000000003</v>
      </c>
      <c r="AT101">
        <v>48.415941666666697</v>
      </c>
      <c r="AU101">
        <v>57.740873749999999</v>
      </c>
      <c r="AV101">
        <v>61.197200000000002</v>
      </c>
      <c r="AW101">
        <v>62.280714944083698</v>
      </c>
      <c r="AX101">
        <v>65.743857539682494</v>
      </c>
      <c r="AY101">
        <v>69.1921618494152</v>
      </c>
      <c r="AZ101">
        <v>72.756203406152096</v>
      </c>
      <c r="BA101">
        <v>87.894119810653507</v>
      </c>
      <c r="BB101">
        <v>87.196146330091494</v>
      </c>
      <c r="BC101">
        <v>85.893463202276493</v>
      </c>
      <c r="BD101">
        <v>88.749802387645204</v>
      </c>
      <c r="BE101">
        <v>100.39788320357999</v>
      </c>
      <c r="BF101">
        <v>110.934527811188</v>
      </c>
      <c r="BG101">
        <v>116.969776646049</v>
      </c>
      <c r="BH101">
        <v>125.095034603174</v>
      </c>
      <c r="BI101">
        <v>127.964544179198</v>
      </c>
      <c r="BJ101">
        <v>128.87151906465999</v>
      </c>
      <c r="BK101">
        <v>133.31211833795999</v>
      </c>
    </row>
    <row r="102" spans="2:63" x14ac:dyDescent="0.35">
      <c r="B102" t="s">
        <v>406</v>
      </c>
      <c r="C102" s="54" t="s">
        <v>407</v>
      </c>
      <c r="D102">
        <v>360.00000035900001</v>
      </c>
      <c r="E102">
        <v>360.00000035900001</v>
      </c>
      <c r="F102">
        <v>360.00000035900001</v>
      </c>
      <c r="G102">
        <v>360.00000035900001</v>
      </c>
      <c r="H102">
        <v>360.00000035900001</v>
      </c>
      <c r="I102">
        <v>360.00000035900001</v>
      </c>
      <c r="J102">
        <v>360.00000035900001</v>
      </c>
      <c r="K102">
        <v>360.00000035900001</v>
      </c>
      <c r="L102">
        <v>360.00000035900001</v>
      </c>
      <c r="M102">
        <v>360.00000035900001</v>
      </c>
      <c r="N102">
        <v>360.00000035900001</v>
      </c>
      <c r="O102">
        <v>350.677693533362</v>
      </c>
      <c r="P102">
        <v>303.17249999900002</v>
      </c>
      <c r="Q102">
        <v>271.70166666608299</v>
      </c>
      <c r="R102">
        <v>292.08249999924999</v>
      </c>
      <c r="S102">
        <v>296.78749999916698</v>
      </c>
      <c r="T102">
        <v>296.55249999916703</v>
      </c>
      <c r="U102">
        <v>268.50999999933299</v>
      </c>
      <c r="V102">
        <v>210.441666666</v>
      </c>
      <c r="W102">
        <v>219.13999999933301</v>
      </c>
      <c r="X102">
        <v>226.74083333283301</v>
      </c>
      <c r="Y102">
        <v>220.53583333275</v>
      </c>
      <c r="Z102">
        <v>249.07666666583299</v>
      </c>
      <c r="AA102">
        <v>237.51166666608299</v>
      </c>
      <c r="AB102">
        <v>237.52249999933301</v>
      </c>
      <c r="AC102">
        <v>238.53583333275</v>
      </c>
      <c r="AD102">
        <v>168.519833333083</v>
      </c>
      <c r="AE102">
        <v>144.63749999999999</v>
      </c>
      <c r="AF102">
        <v>128.15166666666701</v>
      </c>
      <c r="AG102">
        <v>137.96441666666701</v>
      </c>
      <c r="AH102">
        <v>144.79249999999999</v>
      </c>
      <c r="AI102">
        <v>134.70666666666699</v>
      </c>
      <c r="AJ102">
        <v>126.651333333333</v>
      </c>
      <c r="AK102">
        <v>111.197785833333</v>
      </c>
      <c r="AL102">
        <v>102.207805833333</v>
      </c>
      <c r="AM102">
        <v>94.059579166666694</v>
      </c>
      <c r="AN102">
        <v>108.779056666667</v>
      </c>
      <c r="AO102">
        <v>120.99086250000001</v>
      </c>
      <c r="AP102">
        <v>130.90530066666699</v>
      </c>
      <c r="AQ102">
        <v>113.90680500000001</v>
      </c>
      <c r="AR102">
        <v>107.765498333333</v>
      </c>
      <c r="AS102">
        <v>121.5289475</v>
      </c>
      <c r="AT102">
        <v>125.38801916666699</v>
      </c>
      <c r="AU102">
        <v>115.93346416666699</v>
      </c>
      <c r="AV102">
        <v>108.192569166667</v>
      </c>
      <c r="AW102">
        <v>110.218211666667</v>
      </c>
      <c r="AX102">
        <v>116.29931166666699</v>
      </c>
      <c r="AY102">
        <v>117.75352916666699</v>
      </c>
      <c r="AZ102">
        <v>103.359493968254</v>
      </c>
      <c r="BA102">
        <v>93.570089087045702</v>
      </c>
      <c r="BB102">
        <v>87.779875000000004</v>
      </c>
      <c r="BC102">
        <v>79.807019832189198</v>
      </c>
      <c r="BD102">
        <v>79.790455417006498</v>
      </c>
      <c r="BE102">
        <v>97.595658277638506</v>
      </c>
      <c r="BF102">
        <v>105.944781034025</v>
      </c>
      <c r="BG102">
        <v>121.044025684011</v>
      </c>
      <c r="BH102">
        <v>108.79290004683401</v>
      </c>
      <c r="BI102">
        <v>112.166141081871</v>
      </c>
      <c r="BJ102">
        <v>110.42317934106001</v>
      </c>
      <c r="BK102">
        <v>109.009665900863</v>
      </c>
    </row>
    <row r="103" spans="2:63" x14ac:dyDescent="0.35">
      <c r="B103" t="s">
        <v>408</v>
      </c>
      <c r="C103" s="54" t="s">
        <v>409</v>
      </c>
      <c r="D103">
        <v>0.357142999357143</v>
      </c>
      <c r="E103">
        <v>0.357142999357143</v>
      </c>
      <c r="F103">
        <v>0.357142999357143</v>
      </c>
      <c r="G103">
        <v>0.357142999357143</v>
      </c>
      <c r="H103">
        <v>0.357142999357143</v>
      </c>
      <c r="I103">
        <v>0.357142999357143</v>
      </c>
      <c r="J103">
        <v>0.357142999357143</v>
      </c>
      <c r="K103">
        <v>0.357142999357143</v>
      </c>
      <c r="L103">
        <v>0.357142999357143</v>
      </c>
      <c r="M103">
        <v>0.357142999357143</v>
      </c>
      <c r="N103">
        <v>0.357142999357143</v>
      </c>
      <c r="O103">
        <v>0.35714299932738103</v>
      </c>
      <c r="P103">
        <v>0.35714325128914998</v>
      </c>
      <c r="Q103">
        <v>0.32857086795212997</v>
      </c>
      <c r="R103">
        <v>0.32209166566666703</v>
      </c>
      <c r="S103">
        <v>0.319791665666667</v>
      </c>
      <c r="T103">
        <v>0.33198333233333299</v>
      </c>
      <c r="U103">
        <v>0.32926666566666701</v>
      </c>
      <c r="V103">
        <v>0.30562499900000001</v>
      </c>
      <c r="W103">
        <v>0.30033333233333298</v>
      </c>
      <c r="X103">
        <v>0.29792499900000002</v>
      </c>
      <c r="Y103">
        <v>0.330433332333333</v>
      </c>
      <c r="Z103">
        <v>0.35249166566666701</v>
      </c>
      <c r="AA103">
        <v>0.36307916566666698</v>
      </c>
      <c r="AB103">
        <v>0.38446499941666701</v>
      </c>
      <c r="AC103">
        <v>0.39462499974999998</v>
      </c>
      <c r="AD103">
        <v>0.34996583316666702</v>
      </c>
      <c r="AE103">
        <v>0.33845874999999997</v>
      </c>
      <c r="AF103">
        <v>0.37429249999999997</v>
      </c>
      <c r="AG103">
        <v>0.57457583333333295</v>
      </c>
      <c r="AH103">
        <v>0.66371166666666703</v>
      </c>
      <c r="AI103">
        <v>0.68086583333333295</v>
      </c>
      <c r="AJ103">
        <v>0.67981833333333297</v>
      </c>
      <c r="AK103">
        <v>0.69285083333333297</v>
      </c>
      <c r="AL103">
        <v>0.69876416666666696</v>
      </c>
      <c r="AM103">
        <v>0.70037749999999999</v>
      </c>
      <c r="AN103">
        <v>0.70899999999999996</v>
      </c>
      <c r="AO103">
        <v>0.70899999999999996</v>
      </c>
      <c r="AP103">
        <v>0.70899999999999996</v>
      </c>
      <c r="AQ103">
        <v>0.70899999999999996</v>
      </c>
      <c r="AR103">
        <v>0.70899999999999996</v>
      </c>
      <c r="AS103">
        <v>0.708983174066667</v>
      </c>
      <c r="AT103">
        <v>0.70899983333333305</v>
      </c>
      <c r="AU103">
        <v>0.70899999999999996</v>
      </c>
      <c r="AV103">
        <v>0.70899999999999996</v>
      </c>
      <c r="AW103">
        <v>0.70899999999999996</v>
      </c>
      <c r="AX103">
        <v>0.70899999999999996</v>
      </c>
      <c r="AY103">
        <v>0.70899976666666698</v>
      </c>
      <c r="AZ103">
        <v>0.70966655000000001</v>
      </c>
      <c r="BA103">
        <v>0.71</v>
      </c>
      <c r="BB103">
        <v>0.71</v>
      </c>
      <c r="BC103">
        <v>0.71</v>
      </c>
      <c r="BD103">
        <v>0.71</v>
      </c>
      <c r="BE103">
        <v>0.71</v>
      </c>
      <c r="BF103">
        <v>0.71</v>
      </c>
      <c r="BG103">
        <v>0.71</v>
      </c>
      <c r="BH103">
        <v>0.71</v>
      </c>
      <c r="BI103">
        <v>0.71</v>
      </c>
      <c r="BJ103">
        <v>0.71</v>
      </c>
      <c r="BK103">
        <v>0.71</v>
      </c>
    </row>
    <row r="104" spans="2:63" x14ac:dyDescent="0.35">
      <c r="B104" t="s">
        <v>410</v>
      </c>
      <c r="C104" s="54" t="s">
        <v>411</v>
      </c>
      <c r="D104" t="s">
        <v>211</v>
      </c>
      <c r="E104" t="s">
        <v>211</v>
      </c>
      <c r="F104" t="s">
        <v>211</v>
      </c>
      <c r="G104" t="s">
        <v>211</v>
      </c>
      <c r="H104" t="s">
        <v>211</v>
      </c>
      <c r="I104" t="s">
        <v>211</v>
      </c>
      <c r="J104" t="s">
        <v>211</v>
      </c>
      <c r="K104" t="s">
        <v>211</v>
      </c>
      <c r="L104" t="s">
        <v>211</v>
      </c>
      <c r="M104" t="s">
        <v>211</v>
      </c>
      <c r="N104" t="s">
        <v>211</v>
      </c>
      <c r="O104" t="s">
        <v>211</v>
      </c>
      <c r="P104" t="s">
        <v>211</v>
      </c>
      <c r="Q104" t="s">
        <v>211</v>
      </c>
      <c r="R104" t="s">
        <v>211</v>
      </c>
      <c r="S104" t="s">
        <v>211</v>
      </c>
      <c r="T104" t="s">
        <v>211</v>
      </c>
      <c r="U104" t="s">
        <v>211</v>
      </c>
      <c r="V104" t="s">
        <v>211</v>
      </c>
      <c r="W104" t="s">
        <v>211</v>
      </c>
      <c r="X104" t="s">
        <v>211</v>
      </c>
      <c r="Y104" t="s">
        <v>211</v>
      </c>
      <c r="Z104" t="s">
        <v>211</v>
      </c>
      <c r="AA104" t="s">
        <v>211</v>
      </c>
      <c r="AB104" t="s">
        <v>211</v>
      </c>
      <c r="AC104" t="s">
        <v>211</v>
      </c>
      <c r="AD104" t="s">
        <v>211</v>
      </c>
      <c r="AE104" t="s">
        <v>211</v>
      </c>
      <c r="AF104" t="s">
        <v>211</v>
      </c>
      <c r="AG104" t="s">
        <v>211</v>
      </c>
      <c r="AH104" t="s">
        <v>211</v>
      </c>
      <c r="AI104" t="s">
        <v>211</v>
      </c>
      <c r="AJ104" t="s">
        <v>211</v>
      </c>
      <c r="AK104" t="s">
        <v>211</v>
      </c>
      <c r="AL104">
        <v>35.538333333333298</v>
      </c>
      <c r="AM104">
        <v>60.95</v>
      </c>
      <c r="AN104">
        <v>67.303333333333299</v>
      </c>
      <c r="AO104">
        <v>75.4375</v>
      </c>
      <c r="AP104">
        <v>78.303333333333299</v>
      </c>
      <c r="AQ104">
        <v>119.523333333333</v>
      </c>
      <c r="AR104">
        <v>142.13333333333301</v>
      </c>
      <c r="AS104">
        <v>146.73583333333301</v>
      </c>
      <c r="AT104">
        <v>153.27916666666701</v>
      </c>
      <c r="AU104">
        <v>149.57583333333301</v>
      </c>
      <c r="AV104">
        <v>136.035</v>
      </c>
      <c r="AW104">
        <v>132.88</v>
      </c>
      <c r="AX104">
        <v>126.08943055555601</v>
      </c>
      <c r="AY104">
        <v>122.554166666667</v>
      </c>
      <c r="AZ104">
        <v>120.29916666666701</v>
      </c>
      <c r="BA104">
        <v>147.49666666666701</v>
      </c>
      <c r="BB104">
        <v>147.35499999999999</v>
      </c>
      <c r="BC104">
        <v>146.620833333333</v>
      </c>
      <c r="BD104">
        <v>149.11250000000001</v>
      </c>
      <c r="BE104">
        <v>152.129166666667</v>
      </c>
      <c r="BF104">
        <v>179.191666666667</v>
      </c>
      <c r="BG104">
        <v>221.72833333333301</v>
      </c>
      <c r="BH104">
        <v>342.16</v>
      </c>
      <c r="BI104">
        <v>326.00102272727298</v>
      </c>
      <c r="BJ104">
        <v>344.70583333333298</v>
      </c>
      <c r="BK104">
        <v>382.74731060606098</v>
      </c>
    </row>
    <row r="105" spans="2:63" x14ac:dyDescent="0.35">
      <c r="B105" t="s">
        <v>412</v>
      </c>
      <c r="C105" s="54" t="s">
        <v>413</v>
      </c>
      <c r="D105">
        <v>7.1428600061428602</v>
      </c>
      <c r="E105">
        <v>7.1428600061428602</v>
      </c>
      <c r="F105">
        <v>7.1428600061428602</v>
      </c>
      <c r="G105">
        <v>7.1428600061428602</v>
      </c>
      <c r="H105">
        <v>7.1428600061428602</v>
      </c>
      <c r="I105">
        <v>7.1428600061428602</v>
      </c>
      <c r="J105">
        <v>7.1428600061428602</v>
      </c>
      <c r="K105">
        <v>7.1428600061428602</v>
      </c>
      <c r="L105">
        <v>7.1428600061428602</v>
      </c>
      <c r="M105">
        <v>7.1428600061428602</v>
      </c>
      <c r="N105">
        <v>7.1428600061428602</v>
      </c>
      <c r="O105">
        <v>7.1428599977626002</v>
      </c>
      <c r="P105">
        <v>7.1428599989999997</v>
      </c>
      <c r="Q105">
        <v>7.0011916656666697</v>
      </c>
      <c r="R105">
        <v>7.1428599989999997</v>
      </c>
      <c r="S105">
        <v>7.34319333233333</v>
      </c>
      <c r="T105">
        <v>8.3671449991666709</v>
      </c>
      <c r="U105">
        <v>8.2765608324166706</v>
      </c>
      <c r="V105">
        <v>7.7293833323333301</v>
      </c>
      <c r="W105">
        <v>7.4753091656666699</v>
      </c>
      <c r="X105">
        <v>7.4201874989999999</v>
      </c>
      <c r="Y105">
        <v>9.0474983325833307</v>
      </c>
      <c r="Z105">
        <v>10.9223249994167</v>
      </c>
      <c r="AA105">
        <v>13.311516665916701</v>
      </c>
      <c r="AB105">
        <v>14.4138749994167</v>
      </c>
      <c r="AC105">
        <v>16.432116666500001</v>
      </c>
      <c r="AD105">
        <v>16.225741666499999</v>
      </c>
      <c r="AE105">
        <v>16.454491666666701</v>
      </c>
      <c r="AF105">
        <v>17.7471</v>
      </c>
      <c r="AG105">
        <v>20.572466666666699</v>
      </c>
      <c r="AH105">
        <v>22.914766666666701</v>
      </c>
      <c r="AI105">
        <v>27.5078666666667</v>
      </c>
      <c r="AJ105">
        <v>32.216833333333298</v>
      </c>
      <c r="AK105">
        <v>58.001333333333299</v>
      </c>
      <c r="AL105">
        <v>56.050575000000002</v>
      </c>
      <c r="AM105">
        <v>51.429833333333299</v>
      </c>
      <c r="AN105">
        <v>57.1148666666667</v>
      </c>
      <c r="AO105">
        <v>58.731841666666703</v>
      </c>
      <c r="AP105">
        <v>60.366700000000002</v>
      </c>
      <c r="AQ105">
        <v>70.326216666666696</v>
      </c>
      <c r="AR105">
        <v>76.175541666666703</v>
      </c>
      <c r="AS105">
        <v>78.563194999999993</v>
      </c>
      <c r="AT105">
        <v>78.749141666666702</v>
      </c>
      <c r="AU105">
        <v>75.935569444444397</v>
      </c>
      <c r="AV105">
        <v>79.173876064213601</v>
      </c>
      <c r="AW105">
        <v>75.554109451431103</v>
      </c>
      <c r="AX105">
        <v>72.100835017862096</v>
      </c>
      <c r="AY105">
        <v>67.316666666666706</v>
      </c>
      <c r="AZ105">
        <v>69.175833333333301</v>
      </c>
      <c r="BA105">
        <v>77.350833333333298</v>
      </c>
      <c r="BB105">
        <v>79.233333333333306</v>
      </c>
      <c r="BC105">
        <v>88.811666666666696</v>
      </c>
      <c r="BD105">
        <v>84.53</v>
      </c>
      <c r="BE105">
        <v>86.123333333333306</v>
      </c>
      <c r="BF105">
        <v>87.922499999999999</v>
      </c>
      <c r="BG105">
        <v>98.179166666666703</v>
      </c>
      <c r="BH105">
        <v>101.504166666667</v>
      </c>
      <c r="BI105">
        <v>103.41044618568</v>
      </c>
      <c r="BJ105">
        <v>101.301574049018</v>
      </c>
      <c r="BK105">
        <v>101.99129838935001</v>
      </c>
    </row>
    <row r="106" spans="2:63" x14ac:dyDescent="0.35">
      <c r="B106" t="s">
        <v>414</v>
      </c>
      <c r="C106" s="54" t="s">
        <v>415</v>
      </c>
      <c r="D106">
        <v>0.89285699989285705</v>
      </c>
      <c r="E106">
        <v>0.89285699989285705</v>
      </c>
      <c r="F106">
        <v>0.89285699989285705</v>
      </c>
      <c r="G106">
        <v>0.89285699989285705</v>
      </c>
      <c r="H106">
        <v>0.89285699989285705</v>
      </c>
      <c r="I106">
        <v>0.89285699989285705</v>
      </c>
      <c r="J106">
        <v>0.89285699989285705</v>
      </c>
      <c r="K106">
        <v>0.89285699989285705</v>
      </c>
      <c r="L106">
        <v>0.89285699989285705</v>
      </c>
      <c r="M106">
        <v>0.89285699989285705</v>
      </c>
      <c r="N106">
        <v>0.89285699989285705</v>
      </c>
      <c r="O106">
        <v>0.88267025929554799</v>
      </c>
      <c r="P106">
        <v>0.838697807262207</v>
      </c>
      <c r="Q106">
        <v>0.70411390796665796</v>
      </c>
      <c r="R106">
        <v>0.69666586863809599</v>
      </c>
      <c r="S106">
        <v>0.76387124900000003</v>
      </c>
      <c r="T106">
        <v>0.81828408233333305</v>
      </c>
      <c r="U106">
        <v>0.90182499900000002</v>
      </c>
      <c r="V106">
        <v>0.87365924900000003</v>
      </c>
      <c r="W106">
        <v>0.89464091566666704</v>
      </c>
      <c r="X106">
        <v>0.87824433233333299</v>
      </c>
      <c r="Y106">
        <v>0.87021458233333304</v>
      </c>
      <c r="Z106">
        <v>0.98586283233333305</v>
      </c>
      <c r="AA106">
        <v>1.1100149991666699</v>
      </c>
      <c r="AB106">
        <v>1.1395191659166699</v>
      </c>
      <c r="AC106">
        <v>1.4318949995000001</v>
      </c>
      <c r="AD106">
        <v>1.4959741664166699</v>
      </c>
      <c r="AE106">
        <v>1.42818</v>
      </c>
      <c r="AF106">
        <v>1.2799083333333301</v>
      </c>
      <c r="AG106">
        <v>1.2645966666666699</v>
      </c>
      <c r="AH106">
        <v>1.2810566666666701</v>
      </c>
      <c r="AI106">
        <v>1.2837558333333301</v>
      </c>
      <c r="AJ106">
        <v>1.36164833333333</v>
      </c>
      <c r="AK106">
        <v>1.4705600000000001</v>
      </c>
      <c r="AL106">
        <v>1.3677508333333299</v>
      </c>
      <c r="AM106">
        <v>1.3490325000000001</v>
      </c>
      <c r="AN106">
        <v>1.27786333333333</v>
      </c>
      <c r="AO106">
        <v>1.34738</v>
      </c>
      <c r="AP106">
        <v>1.5918283333333301</v>
      </c>
      <c r="AQ106">
        <v>1.5499499999999999</v>
      </c>
      <c r="AR106">
        <v>1.7248266666666701</v>
      </c>
      <c r="AS106">
        <v>1.9334425</v>
      </c>
      <c r="AT106">
        <v>1.8405625000000001</v>
      </c>
      <c r="AU106">
        <v>1.54191416666667</v>
      </c>
      <c r="AV106">
        <v>1.3597524999999999</v>
      </c>
      <c r="AW106">
        <v>1.3094733333333299</v>
      </c>
      <c r="AX106">
        <v>1.3279734405000001</v>
      </c>
      <c r="AY106">
        <v>1.1950725</v>
      </c>
      <c r="AZ106">
        <v>1.19217833333333</v>
      </c>
      <c r="BA106">
        <v>1.28218881008452</v>
      </c>
      <c r="BB106">
        <v>1.0901594863867701</v>
      </c>
      <c r="BC106">
        <v>0.96946320149673504</v>
      </c>
      <c r="BD106">
        <v>0.96580103065870804</v>
      </c>
      <c r="BE106">
        <v>1.0358430965205401</v>
      </c>
      <c r="BF106">
        <v>1.1093632928169199</v>
      </c>
      <c r="BG106">
        <v>1.33109026245502</v>
      </c>
      <c r="BH106">
        <v>1.3452139760194699</v>
      </c>
      <c r="BI106">
        <v>1.3047580767159199</v>
      </c>
      <c r="BJ106">
        <v>1.33841214646451</v>
      </c>
      <c r="BK106">
        <v>1.4385065442138201</v>
      </c>
    </row>
    <row r="107" spans="2:63" x14ac:dyDescent="0.35">
      <c r="B107" t="s">
        <v>416</v>
      </c>
      <c r="C107" s="54" t="s">
        <v>417</v>
      </c>
      <c r="D107" t="s">
        <v>211</v>
      </c>
      <c r="E107" t="s">
        <v>211</v>
      </c>
      <c r="F107" t="s">
        <v>211</v>
      </c>
      <c r="G107" t="s">
        <v>211</v>
      </c>
      <c r="H107" t="s">
        <v>211</v>
      </c>
      <c r="I107" t="s">
        <v>211</v>
      </c>
      <c r="J107" t="s">
        <v>211</v>
      </c>
      <c r="K107" t="s">
        <v>211</v>
      </c>
      <c r="L107" t="s">
        <v>211</v>
      </c>
      <c r="M107" t="s">
        <v>211</v>
      </c>
      <c r="N107" t="s">
        <v>211</v>
      </c>
      <c r="O107" t="s">
        <v>211</v>
      </c>
      <c r="P107" t="s">
        <v>211</v>
      </c>
      <c r="Q107" t="s">
        <v>211</v>
      </c>
      <c r="R107" t="s">
        <v>211</v>
      </c>
      <c r="S107" t="s">
        <v>211</v>
      </c>
      <c r="T107" t="s">
        <v>211</v>
      </c>
      <c r="U107" t="s">
        <v>211</v>
      </c>
      <c r="V107" t="s">
        <v>211</v>
      </c>
      <c r="W107" t="s">
        <v>211</v>
      </c>
      <c r="X107" t="s">
        <v>211</v>
      </c>
      <c r="Y107" t="s">
        <v>211</v>
      </c>
      <c r="Z107" t="s">
        <v>211</v>
      </c>
      <c r="AA107" t="s">
        <v>211</v>
      </c>
      <c r="AB107" t="s">
        <v>211</v>
      </c>
      <c r="AC107" t="s">
        <v>211</v>
      </c>
      <c r="AD107" t="s">
        <v>211</v>
      </c>
      <c r="AE107" t="s">
        <v>211</v>
      </c>
      <c r="AF107" t="s">
        <v>211</v>
      </c>
      <c r="AG107" t="s">
        <v>211</v>
      </c>
      <c r="AH107" t="s">
        <v>211</v>
      </c>
      <c r="AI107" t="s">
        <v>211</v>
      </c>
      <c r="AJ107" t="s">
        <v>211</v>
      </c>
      <c r="AK107" t="s">
        <v>211</v>
      </c>
      <c r="AL107" t="s">
        <v>211</v>
      </c>
      <c r="AM107" t="s">
        <v>211</v>
      </c>
      <c r="AN107" t="s">
        <v>211</v>
      </c>
      <c r="AO107" t="s">
        <v>211</v>
      </c>
      <c r="AP107" t="s">
        <v>211</v>
      </c>
      <c r="AQ107" t="s">
        <v>211</v>
      </c>
      <c r="AR107" t="s">
        <v>211</v>
      </c>
      <c r="AS107" t="s">
        <v>211</v>
      </c>
      <c r="AT107" t="s">
        <v>211</v>
      </c>
      <c r="AU107" t="s">
        <v>211</v>
      </c>
      <c r="AV107" t="s">
        <v>211</v>
      </c>
      <c r="AW107" t="s">
        <v>211</v>
      </c>
      <c r="AX107" t="s">
        <v>211</v>
      </c>
      <c r="AY107" t="s">
        <v>211</v>
      </c>
      <c r="AZ107" t="s">
        <v>211</v>
      </c>
      <c r="BA107" t="s">
        <v>211</v>
      </c>
      <c r="BB107" t="s">
        <v>211</v>
      </c>
      <c r="BC107" t="s">
        <v>211</v>
      </c>
      <c r="BD107" t="s">
        <v>211</v>
      </c>
      <c r="BE107" t="s">
        <v>211</v>
      </c>
      <c r="BF107" t="s">
        <v>211</v>
      </c>
      <c r="BG107" t="s">
        <v>211</v>
      </c>
      <c r="BH107" t="s">
        <v>211</v>
      </c>
      <c r="BI107" t="s">
        <v>211</v>
      </c>
      <c r="BJ107" t="s">
        <v>211</v>
      </c>
      <c r="BK107" t="s">
        <v>211</v>
      </c>
    </row>
    <row r="108" spans="2:63" x14ac:dyDescent="0.35">
      <c r="B108" t="s">
        <v>418</v>
      </c>
      <c r="C108" s="54" t="s">
        <v>419</v>
      </c>
      <c r="D108">
        <v>63.125</v>
      </c>
      <c r="E108">
        <v>124.791666666667</v>
      </c>
      <c r="F108">
        <v>130</v>
      </c>
      <c r="G108">
        <v>130</v>
      </c>
      <c r="H108">
        <v>213.846666666</v>
      </c>
      <c r="I108">
        <v>266.40083333266699</v>
      </c>
      <c r="J108">
        <v>271.33749999908298</v>
      </c>
      <c r="K108">
        <v>270.516666665917</v>
      </c>
      <c r="L108">
        <v>276.64499999908298</v>
      </c>
      <c r="M108">
        <v>288.16083333258302</v>
      </c>
      <c r="N108">
        <v>310.55583333233301</v>
      </c>
      <c r="O108">
        <v>347.14749999908298</v>
      </c>
      <c r="P108">
        <v>392.89416666583298</v>
      </c>
      <c r="Q108">
        <v>398.32166666575</v>
      </c>
      <c r="R108">
        <v>404.47249999966698</v>
      </c>
      <c r="S108">
        <v>484</v>
      </c>
      <c r="T108">
        <v>484</v>
      </c>
      <c r="U108">
        <v>484</v>
      </c>
      <c r="V108">
        <v>484</v>
      </c>
      <c r="W108">
        <v>484</v>
      </c>
      <c r="X108">
        <v>607.43249999925001</v>
      </c>
      <c r="Y108">
        <v>681.02833333183298</v>
      </c>
      <c r="Z108">
        <v>731.084166665917</v>
      </c>
      <c r="AA108">
        <v>775.74833333125002</v>
      </c>
      <c r="AB108">
        <v>805.97583333233297</v>
      </c>
      <c r="AC108">
        <v>870.0199999985</v>
      </c>
      <c r="AD108">
        <v>881.45416666633298</v>
      </c>
      <c r="AE108">
        <v>822.5675</v>
      </c>
      <c r="AF108">
        <v>731.46833333333302</v>
      </c>
      <c r="AG108">
        <v>671.45583333333298</v>
      </c>
      <c r="AH108">
        <v>707.76416666666705</v>
      </c>
      <c r="AI108">
        <v>733.35333333333301</v>
      </c>
      <c r="AJ108">
        <v>780.65083333333303</v>
      </c>
      <c r="AK108">
        <v>802.67083333333301</v>
      </c>
      <c r="AL108">
        <v>803.44583333333298</v>
      </c>
      <c r="AM108">
        <v>771.27333333333297</v>
      </c>
      <c r="AN108">
        <v>804.45333333333303</v>
      </c>
      <c r="AO108">
        <v>951.28916666666703</v>
      </c>
      <c r="AP108">
        <v>1401.4366666666699</v>
      </c>
      <c r="AQ108">
        <v>1188.81666666667</v>
      </c>
      <c r="AR108">
        <v>1130.9575</v>
      </c>
      <c r="AS108">
        <v>1290.99458333333</v>
      </c>
      <c r="AT108">
        <v>1251.08833333333</v>
      </c>
      <c r="AU108">
        <v>1191.6141666666699</v>
      </c>
      <c r="AV108">
        <v>1145.3191666666701</v>
      </c>
      <c r="AW108">
        <v>1024.11666666667</v>
      </c>
      <c r="AX108">
        <v>954.79051583333296</v>
      </c>
      <c r="AY108">
        <v>929.25726166666698</v>
      </c>
      <c r="AZ108">
        <v>1102.04666666667</v>
      </c>
      <c r="BA108">
        <v>1276.93</v>
      </c>
      <c r="BB108">
        <v>1156.06098787879</v>
      </c>
      <c r="BC108">
        <v>1108.2921249999999</v>
      </c>
      <c r="BD108">
        <v>1126.4708260833299</v>
      </c>
      <c r="BE108">
        <v>1094.8529166666699</v>
      </c>
      <c r="BF108">
        <v>1052.9608333333299</v>
      </c>
      <c r="BG108">
        <v>1131.1575</v>
      </c>
      <c r="BH108">
        <v>1160.43343500797</v>
      </c>
      <c r="BI108">
        <v>1130.42462125</v>
      </c>
      <c r="BJ108">
        <v>1100.5</v>
      </c>
      <c r="BK108">
        <v>1165.3575000000001</v>
      </c>
    </row>
    <row r="109" spans="2:63" x14ac:dyDescent="0.35">
      <c r="B109" t="s">
        <v>420</v>
      </c>
      <c r="C109" s="54" t="s">
        <v>421</v>
      </c>
      <c r="D109" t="s">
        <v>211</v>
      </c>
      <c r="E109" t="s">
        <v>211</v>
      </c>
      <c r="F109" t="s">
        <v>211</v>
      </c>
      <c r="G109" t="s">
        <v>211</v>
      </c>
      <c r="H109" t="s">
        <v>211</v>
      </c>
      <c r="I109" t="s">
        <v>211</v>
      </c>
      <c r="J109" t="s">
        <v>211</v>
      </c>
      <c r="K109" t="s">
        <v>211</v>
      </c>
      <c r="L109" t="s">
        <v>211</v>
      </c>
      <c r="M109" t="s">
        <v>211</v>
      </c>
      <c r="N109" t="s">
        <v>211</v>
      </c>
      <c r="O109" t="s">
        <v>211</v>
      </c>
      <c r="P109" t="s">
        <v>211</v>
      </c>
      <c r="Q109" t="s">
        <v>211</v>
      </c>
      <c r="R109" t="s">
        <v>211</v>
      </c>
      <c r="S109" t="s">
        <v>211</v>
      </c>
      <c r="T109" t="s">
        <v>211</v>
      </c>
      <c r="U109" t="s">
        <v>211</v>
      </c>
      <c r="V109" t="s">
        <v>211</v>
      </c>
      <c r="W109" t="s">
        <v>211</v>
      </c>
      <c r="X109" t="s">
        <v>211</v>
      </c>
      <c r="Y109" t="s">
        <v>211</v>
      </c>
      <c r="Z109" t="s">
        <v>211</v>
      </c>
      <c r="AA109" t="s">
        <v>211</v>
      </c>
      <c r="AB109" t="s">
        <v>211</v>
      </c>
      <c r="AC109" t="s">
        <v>211</v>
      </c>
      <c r="AD109" t="s">
        <v>211</v>
      </c>
      <c r="AE109" t="s">
        <v>211</v>
      </c>
      <c r="AF109" t="s">
        <v>211</v>
      </c>
      <c r="AG109" t="s">
        <v>211</v>
      </c>
      <c r="AH109" t="s">
        <v>211</v>
      </c>
      <c r="AI109" t="s">
        <v>211</v>
      </c>
      <c r="AJ109" t="s">
        <v>211</v>
      </c>
      <c r="AK109" t="s">
        <v>211</v>
      </c>
      <c r="AL109" t="s">
        <v>211</v>
      </c>
      <c r="AM109" t="s">
        <v>211</v>
      </c>
      <c r="AN109" t="s">
        <v>211</v>
      </c>
      <c r="AO109" t="s">
        <v>211</v>
      </c>
      <c r="AP109" t="s">
        <v>211</v>
      </c>
      <c r="AQ109" t="s">
        <v>211</v>
      </c>
      <c r="AR109" t="s">
        <v>211</v>
      </c>
      <c r="AS109" t="s">
        <v>211</v>
      </c>
      <c r="AT109">
        <v>1.0575589962396501</v>
      </c>
      <c r="AU109">
        <v>0.88404792718496095</v>
      </c>
      <c r="AV109">
        <v>0.80392164774760499</v>
      </c>
      <c r="AW109">
        <v>0.80380019216141596</v>
      </c>
      <c r="AX109">
        <v>0.79643273094909595</v>
      </c>
      <c r="AY109">
        <v>0.72967239998408795</v>
      </c>
      <c r="AZ109">
        <v>0.67992268004272904</v>
      </c>
      <c r="BA109">
        <v>0.71695770201613596</v>
      </c>
      <c r="BB109">
        <v>0.75430899010597896</v>
      </c>
      <c r="BC109">
        <v>0.71841389865332195</v>
      </c>
      <c r="BD109">
        <v>0.77833812041681205</v>
      </c>
      <c r="BE109">
        <v>0.75294512270200198</v>
      </c>
      <c r="BF109">
        <v>0.75272819693259096</v>
      </c>
      <c r="BG109">
        <v>0.90129642336709603</v>
      </c>
      <c r="BH109">
        <v>0.90342143625728799</v>
      </c>
      <c r="BI109">
        <v>0.88520550826938005</v>
      </c>
      <c r="BJ109">
        <v>0.84677266710809596</v>
      </c>
      <c r="BK109">
        <v>0.89321558147922597</v>
      </c>
    </row>
    <row r="110" spans="2:63" x14ac:dyDescent="0.35">
      <c r="B110" t="s">
        <v>422</v>
      </c>
      <c r="C110" s="54" t="s">
        <v>423</v>
      </c>
      <c r="D110">
        <v>0.357142999357143</v>
      </c>
      <c r="E110">
        <v>0.357142999357143</v>
      </c>
      <c r="F110">
        <v>0.357142999357143</v>
      </c>
      <c r="G110">
        <v>0.357142999357143</v>
      </c>
      <c r="H110">
        <v>0.357142999357143</v>
      </c>
      <c r="I110">
        <v>0.357142999357143</v>
      </c>
      <c r="J110">
        <v>0.357142999357143</v>
      </c>
      <c r="K110">
        <v>0.357142999357143</v>
      </c>
      <c r="L110">
        <v>0.357142999357143</v>
      </c>
      <c r="M110">
        <v>0.357142999357143</v>
      </c>
      <c r="N110">
        <v>0.357142999357143</v>
      </c>
      <c r="O110">
        <v>0.35609771386009298</v>
      </c>
      <c r="P110">
        <v>0.32894879786402298</v>
      </c>
      <c r="Q110">
        <v>0.29657231557200198</v>
      </c>
      <c r="R110">
        <v>0.29315141566666703</v>
      </c>
      <c r="S110">
        <v>0.29003233233333298</v>
      </c>
      <c r="T110">
        <v>0.29238741566666698</v>
      </c>
      <c r="U110">
        <v>0.28656599900000002</v>
      </c>
      <c r="V110">
        <v>0.27505274899999999</v>
      </c>
      <c r="W110">
        <v>0.27636608233333299</v>
      </c>
      <c r="X110">
        <v>0.27029741566666698</v>
      </c>
      <c r="Y110">
        <v>0.27878533233333302</v>
      </c>
      <c r="Z110">
        <v>0.287910999</v>
      </c>
      <c r="AA110">
        <v>0.29147666566666702</v>
      </c>
      <c r="AB110">
        <v>0.29606191616666699</v>
      </c>
      <c r="AC110">
        <v>0.30075324991666702</v>
      </c>
      <c r="AD110">
        <v>0.29059466658333299</v>
      </c>
      <c r="AE110">
        <v>0.27866324999999997</v>
      </c>
      <c r="AF110">
        <v>0.27902925000000001</v>
      </c>
      <c r="AG110">
        <v>0.29377941666666701</v>
      </c>
      <c r="AH110">
        <v>0.28845500000000002</v>
      </c>
      <c r="AI110">
        <v>0.28426857695150398</v>
      </c>
      <c r="AJ110">
        <v>0.29322266666666702</v>
      </c>
      <c r="AK110">
        <v>0.30183860000000001</v>
      </c>
      <c r="AL110">
        <v>0.296870315</v>
      </c>
      <c r="AM110">
        <v>0.29844772083333299</v>
      </c>
      <c r="AN110">
        <v>0.29940856333333299</v>
      </c>
      <c r="AO110">
        <v>0.30334883499999998</v>
      </c>
      <c r="AP110">
        <v>0.30475563999999999</v>
      </c>
      <c r="AQ110">
        <v>0.304414666666667</v>
      </c>
      <c r="AR110">
        <v>0.30675158333333302</v>
      </c>
      <c r="AS110">
        <v>0.30668166666666702</v>
      </c>
      <c r="AT110">
        <v>0.30391425166666702</v>
      </c>
      <c r="AU110">
        <v>0.29801152108333301</v>
      </c>
      <c r="AV110">
        <v>0.29470000000000002</v>
      </c>
      <c r="AW110">
        <v>0.29199999999999998</v>
      </c>
      <c r="AX110">
        <v>0.29017622500000001</v>
      </c>
      <c r="AY110">
        <v>0.28421395833333302</v>
      </c>
      <c r="AZ110">
        <v>0.26882836666666698</v>
      </c>
      <c r="BA110">
        <v>0.28778541666666702</v>
      </c>
      <c r="BB110">
        <v>0.28660659166666702</v>
      </c>
      <c r="BC110">
        <v>0.27597894444444399</v>
      </c>
      <c r="BD110">
        <v>0.279935558333333</v>
      </c>
      <c r="BE110">
        <v>0.283589441666667</v>
      </c>
      <c r="BF110">
        <v>0.28456714166666702</v>
      </c>
      <c r="BG110">
        <v>0.30085202500000002</v>
      </c>
      <c r="BH110">
        <v>0.302137441178496</v>
      </c>
      <c r="BI110">
        <v>0.303349758333333</v>
      </c>
      <c r="BJ110">
        <v>0.30195649352417703</v>
      </c>
      <c r="BK110">
        <v>0.30361116303575503</v>
      </c>
    </row>
    <row r="111" spans="2:63" x14ac:dyDescent="0.35">
      <c r="B111" t="s">
        <v>424</v>
      </c>
      <c r="C111" s="54" t="s">
        <v>425</v>
      </c>
      <c r="D111" t="s">
        <v>211</v>
      </c>
      <c r="E111" t="s">
        <v>211</v>
      </c>
      <c r="F111" t="s">
        <v>211</v>
      </c>
      <c r="G111" t="s">
        <v>211</v>
      </c>
      <c r="H111" t="s">
        <v>211</v>
      </c>
      <c r="I111" t="s">
        <v>211</v>
      </c>
      <c r="J111" t="s">
        <v>211</v>
      </c>
      <c r="K111" t="s">
        <v>211</v>
      </c>
      <c r="L111" t="s">
        <v>211</v>
      </c>
      <c r="M111" t="s">
        <v>211</v>
      </c>
      <c r="N111" t="s">
        <v>211</v>
      </c>
      <c r="O111" t="s">
        <v>211</v>
      </c>
      <c r="P111" t="s">
        <v>211</v>
      </c>
      <c r="Q111" t="s">
        <v>211</v>
      </c>
      <c r="R111" t="s">
        <v>211</v>
      </c>
      <c r="S111" t="s">
        <v>211</v>
      </c>
      <c r="T111" t="s">
        <v>211</v>
      </c>
      <c r="U111" t="s">
        <v>211</v>
      </c>
      <c r="V111" t="s">
        <v>211</v>
      </c>
      <c r="W111" t="s">
        <v>211</v>
      </c>
      <c r="X111" t="s">
        <v>211</v>
      </c>
      <c r="Y111" t="s">
        <v>211</v>
      </c>
      <c r="Z111" t="s">
        <v>211</v>
      </c>
      <c r="AA111" t="s">
        <v>211</v>
      </c>
      <c r="AB111" t="s">
        <v>211</v>
      </c>
      <c r="AC111" t="s">
        <v>211</v>
      </c>
      <c r="AD111" t="s">
        <v>211</v>
      </c>
      <c r="AE111" t="s">
        <v>211</v>
      </c>
      <c r="AF111" t="s">
        <v>211</v>
      </c>
      <c r="AG111" t="s">
        <v>211</v>
      </c>
      <c r="AH111" t="s">
        <v>211</v>
      </c>
      <c r="AI111" t="s">
        <v>211</v>
      </c>
      <c r="AJ111" t="s">
        <v>211</v>
      </c>
      <c r="AK111" t="s">
        <v>211</v>
      </c>
      <c r="AL111">
        <v>10.8416833333333</v>
      </c>
      <c r="AM111">
        <v>10.8218833333333</v>
      </c>
      <c r="AN111">
        <v>12.8095583333333</v>
      </c>
      <c r="AO111">
        <v>17.362491666666699</v>
      </c>
      <c r="AP111">
        <v>20.837566666666699</v>
      </c>
      <c r="AQ111">
        <v>39.007733333333299</v>
      </c>
      <c r="AR111">
        <v>47.7038333333333</v>
      </c>
      <c r="AS111">
        <v>48.377958333333297</v>
      </c>
      <c r="AT111">
        <v>46.937066666666702</v>
      </c>
      <c r="AU111">
        <v>43.648375000000001</v>
      </c>
      <c r="AV111">
        <v>42.649941666666699</v>
      </c>
      <c r="AW111">
        <v>41.011820505934899</v>
      </c>
      <c r="AX111">
        <v>40.152899945420501</v>
      </c>
      <c r="AY111">
        <v>37.316256805555597</v>
      </c>
      <c r="AZ111">
        <v>36.574591666666699</v>
      </c>
      <c r="BA111">
        <v>42.904108333333298</v>
      </c>
      <c r="BB111">
        <v>45.964261400813903</v>
      </c>
      <c r="BC111">
        <v>46.143901317204303</v>
      </c>
      <c r="BD111">
        <v>47.004479142256798</v>
      </c>
      <c r="BE111">
        <v>48.438059008772598</v>
      </c>
      <c r="BF111">
        <v>53.654058312852001</v>
      </c>
      <c r="BG111">
        <v>64.462108272529406</v>
      </c>
      <c r="BH111">
        <v>69.914065825299701</v>
      </c>
      <c r="BI111">
        <v>68.866667859063</v>
      </c>
      <c r="BJ111">
        <v>68.840320327700994</v>
      </c>
      <c r="BK111">
        <v>69.789349180747607</v>
      </c>
    </row>
    <row r="112" spans="2:63" x14ac:dyDescent="0.35">
      <c r="B112" t="s">
        <v>426</v>
      </c>
      <c r="C112" s="54" t="s">
        <v>427</v>
      </c>
      <c r="D112">
        <v>80.000154725774706</v>
      </c>
      <c r="E112">
        <v>80.000154725774706</v>
      </c>
      <c r="F112">
        <v>80.000154725774706</v>
      </c>
      <c r="G112">
        <v>80.000154725774706</v>
      </c>
      <c r="H112">
        <v>240.00046417732401</v>
      </c>
      <c r="I112">
        <v>240.00046417732401</v>
      </c>
      <c r="J112">
        <v>240.00046417732401</v>
      </c>
      <c r="K112">
        <v>240.00046417732401</v>
      </c>
      <c r="L112">
        <v>240.00046417732401</v>
      </c>
      <c r="M112">
        <v>240.00046417732401</v>
      </c>
      <c r="N112">
        <v>240.00046417732401</v>
      </c>
      <c r="O112">
        <v>240.00046417732401</v>
      </c>
      <c r="P112">
        <v>510.00098637681401</v>
      </c>
      <c r="Q112">
        <v>600.00116044331003</v>
      </c>
      <c r="R112">
        <v>600.00116044331003</v>
      </c>
      <c r="S112">
        <v>725.001402202333</v>
      </c>
      <c r="T112">
        <v>429.16726794781499</v>
      </c>
      <c r="U112">
        <v>199.99999465758501</v>
      </c>
      <c r="V112">
        <v>333.33332442930799</v>
      </c>
      <c r="W112">
        <v>367.49999018331198</v>
      </c>
      <c r="X112">
        <v>9.9999997328792301</v>
      </c>
      <c r="Y112">
        <v>21.666666087905</v>
      </c>
      <c r="Z112">
        <v>34.999999065077297</v>
      </c>
      <c r="AA112">
        <v>34.999999065077297</v>
      </c>
      <c r="AB112">
        <v>34.999999065077297</v>
      </c>
      <c r="AC112">
        <v>54.999998530835803</v>
      </c>
      <c r="AD112">
        <v>94.999997462352695</v>
      </c>
      <c r="AE112">
        <v>187.49999499148601</v>
      </c>
      <c r="AF112">
        <v>400.37498930515198</v>
      </c>
      <c r="AG112">
        <v>591.49998419980602</v>
      </c>
      <c r="AH112">
        <v>707.74998109452702</v>
      </c>
      <c r="AI112">
        <v>702.08331457922895</v>
      </c>
      <c r="AJ112">
        <v>716.08331420525997</v>
      </c>
      <c r="AK112">
        <v>716.24998086747496</v>
      </c>
      <c r="AL112">
        <v>717.66664749629899</v>
      </c>
      <c r="AM112">
        <v>804.69082007172199</v>
      </c>
      <c r="AN112">
        <v>921.02166666666699</v>
      </c>
      <c r="AO112">
        <v>1259.9791666666699</v>
      </c>
      <c r="AP112">
        <v>3298.3333333333298</v>
      </c>
      <c r="AQ112">
        <v>7102.0249999999996</v>
      </c>
      <c r="AR112">
        <v>7887.6433333333298</v>
      </c>
      <c r="AS112">
        <v>8954.5833333333303</v>
      </c>
      <c r="AT112">
        <v>10056.333333333299</v>
      </c>
      <c r="AU112">
        <v>10569.0375</v>
      </c>
      <c r="AV112">
        <v>10585.375</v>
      </c>
      <c r="AW112">
        <v>10655.166666666701</v>
      </c>
      <c r="AX112">
        <v>10153.6240754273</v>
      </c>
      <c r="AY112">
        <v>9602.7288182027296</v>
      </c>
      <c r="AZ112">
        <v>8740.18140302543</v>
      </c>
      <c r="BA112">
        <v>8511.3511630569301</v>
      </c>
      <c r="BB112">
        <v>8254.1630297334304</v>
      </c>
      <c r="BC112">
        <v>8029.2625550618995</v>
      </c>
      <c r="BD112">
        <v>8006.5820318805299</v>
      </c>
      <c r="BE112">
        <v>7833.2299898296496</v>
      </c>
      <c r="BF112">
        <v>8042.42157002354</v>
      </c>
      <c r="BG112">
        <v>8127.6105984658598</v>
      </c>
      <c r="BH112">
        <v>8124.3667561622797</v>
      </c>
      <c r="BI112">
        <v>8244.8431892101908</v>
      </c>
      <c r="BJ112">
        <v>8401.3347661396601</v>
      </c>
      <c r="BK112">
        <v>8679.4090930967104</v>
      </c>
    </row>
    <row r="113" spans="2:63" x14ac:dyDescent="0.35">
      <c r="B113" t="s">
        <v>428</v>
      </c>
      <c r="C113" s="54" t="s">
        <v>429</v>
      </c>
      <c r="D113" t="s">
        <v>211</v>
      </c>
      <c r="E113" t="s">
        <v>211</v>
      </c>
      <c r="F113" t="s">
        <v>211</v>
      </c>
      <c r="G113" t="s">
        <v>211</v>
      </c>
      <c r="H113" t="s">
        <v>211</v>
      </c>
      <c r="I113" t="s">
        <v>211</v>
      </c>
      <c r="J113" t="s">
        <v>211</v>
      </c>
      <c r="K113" t="s">
        <v>211</v>
      </c>
      <c r="L113" t="s">
        <v>211</v>
      </c>
      <c r="M113" t="s">
        <v>211</v>
      </c>
      <c r="N113" t="s">
        <v>211</v>
      </c>
      <c r="O113" t="s">
        <v>211</v>
      </c>
      <c r="P113" t="s">
        <v>211</v>
      </c>
      <c r="Q113" t="s">
        <v>211</v>
      </c>
      <c r="R113" t="s">
        <v>211</v>
      </c>
      <c r="S113" t="s">
        <v>211</v>
      </c>
      <c r="T113" t="s">
        <v>211</v>
      </c>
      <c r="U113" t="s">
        <v>211</v>
      </c>
      <c r="V113" t="s">
        <v>211</v>
      </c>
      <c r="W113" t="s">
        <v>211</v>
      </c>
      <c r="X113" t="s">
        <v>211</v>
      </c>
      <c r="Y113" t="s">
        <v>211</v>
      </c>
      <c r="Z113" t="s">
        <v>211</v>
      </c>
      <c r="AA113" t="s">
        <v>211</v>
      </c>
      <c r="AB113" t="s">
        <v>211</v>
      </c>
      <c r="AC113" t="s">
        <v>211</v>
      </c>
      <c r="AD113" t="s">
        <v>211</v>
      </c>
      <c r="AE113" t="s">
        <v>211</v>
      </c>
      <c r="AF113" t="s">
        <v>211</v>
      </c>
      <c r="AG113" t="s">
        <v>211</v>
      </c>
      <c r="AH113" t="s">
        <v>211</v>
      </c>
      <c r="AI113" t="s">
        <v>211</v>
      </c>
      <c r="AJ113">
        <v>0.73646666666666605</v>
      </c>
      <c r="AK113">
        <v>0.67533333333333301</v>
      </c>
      <c r="AL113">
        <v>0.55974999999999997</v>
      </c>
      <c r="AM113">
        <v>0.52758333333333296</v>
      </c>
      <c r="AN113">
        <v>0.55074999999999996</v>
      </c>
      <c r="AO113">
        <v>0.58091666666666697</v>
      </c>
      <c r="AP113">
        <v>0.58983333333333299</v>
      </c>
      <c r="AQ113">
        <v>0.58516666666666695</v>
      </c>
      <c r="AR113">
        <v>0.60650000000000004</v>
      </c>
      <c r="AS113">
        <v>0.62791666666666701</v>
      </c>
      <c r="AT113">
        <v>0.61819166666666703</v>
      </c>
      <c r="AU113">
        <v>0.57147499999999996</v>
      </c>
      <c r="AV113">
        <v>0.54023333333333301</v>
      </c>
      <c r="AW113">
        <v>0.56471666666666698</v>
      </c>
      <c r="AX113">
        <v>0.56040833333333295</v>
      </c>
      <c r="AY113">
        <v>0.51379166666666698</v>
      </c>
      <c r="AZ113">
        <v>0.480816666666667</v>
      </c>
      <c r="BA113">
        <v>0.50555000000000005</v>
      </c>
      <c r="BB113">
        <v>0.53047500000000003</v>
      </c>
      <c r="BC113">
        <v>0.50123333333333298</v>
      </c>
      <c r="BD113">
        <v>0.546875</v>
      </c>
      <c r="BE113">
        <v>0.52939166666666704</v>
      </c>
      <c r="BF113" t="s">
        <v>211</v>
      </c>
      <c r="BG113" t="s">
        <v>211</v>
      </c>
      <c r="BH113" t="s">
        <v>211</v>
      </c>
      <c r="BI113" t="s">
        <v>211</v>
      </c>
      <c r="BJ113" t="s">
        <v>211</v>
      </c>
      <c r="BK113" t="s">
        <v>211</v>
      </c>
    </row>
    <row r="114" spans="2:63" x14ac:dyDescent="0.35">
      <c r="B114" t="s">
        <v>430</v>
      </c>
      <c r="C114" s="54" t="s">
        <v>431</v>
      </c>
      <c r="D114">
        <v>3.169349999</v>
      </c>
      <c r="E114">
        <v>3.07861666566667</v>
      </c>
      <c r="F114">
        <v>3.0090416656666701</v>
      </c>
      <c r="G114">
        <v>3.09729166566667</v>
      </c>
      <c r="H114">
        <v>3.0736583323333302</v>
      </c>
      <c r="I114">
        <v>3.0718499989999999</v>
      </c>
      <c r="J114">
        <v>3.1307499989999998</v>
      </c>
      <c r="K114">
        <v>3.2045166656666701</v>
      </c>
      <c r="L114">
        <v>3.1568249989999999</v>
      </c>
      <c r="M114">
        <v>3.25458333233333</v>
      </c>
      <c r="N114">
        <v>3.2689833323333302</v>
      </c>
      <c r="O114">
        <v>3.2277333323333299</v>
      </c>
      <c r="P114">
        <v>3.0507166656666702</v>
      </c>
      <c r="Q114">
        <v>2.61039999908333</v>
      </c>
      <c r="R114">
        <v>2.32775833241667</v>
      </c>
      <c r="S114">
        <v>2.3019833324166701</v>
      </c>
      <c r="T114">
        <v>2.8715916659166698</v>
      </c>
      <c r="U114">
        <v>3.06895833233333</v>
      </c>
      <c r="V114">
        <v>2.955374999</v>
      </c>
      <c r="W114">
        <v>3.2427499989999999</v>
      </c>
      <c r="X114">
        <v>3.4361083323333301</v>
      </c>
      <c r="Y114">
        <v>4.3138749990000003</v>
      </c>
      <c r="Z114">
        <v>4.74353333233333</v>
      </c>
      <c r="AA114">
        <v>4.5281666656666699</v>
      </c>
      <c r="AB114">
        <v>6.5110916662499996</v>
      </c>
      <c r="AC114">
        <v>16.417024999666701</v>
      </c>
      <c r="AD114">
        <v>38.3699166665833</v>
      </c>
      <c r="AE114">
        <v>224.59633333333301</v>
      </c>
      <c r="AF114">
        <v>409.23</v>
      </c>
      <c r="AG114">
        <v>496.68916666666701</v>
      </c>
      <c r="AH114">
        <v>695.08916666666698</v>
      </c>
      <c r="AI114">
        <v>928.22749999999996</v>
      </c>
      <c r="AJ114">
        <v>1712.7908333333301</v>
      </c>
      <c r="AK114">
        <v>1741.36333333333</v>
      </c>
      <c r="AL114">
        <v>1680.0733333333301</v>
      </c>
      <c r="AM114">
        <v>1621.41333333333</v>
      </c>
      <c r="AN114">
        <v>1571.4441666666701</v>
      </c>
      <c r="AO114">
        <v>1539.45</v>
      </c>
      <c r="AP114">
        <v>1516.1316666666701</v>
      </c>
      <c r="AQ114">
        <v>1507.5</v>
      </c>
      <c r="AR114">
        <v>1507.5</v>
      </c>
      <c r="AS114">
        <v>1507.5</v>
      </c>
      <c r="AT114">
        <v>1507.5</v>
      </c>
      <c r="AU114">
        <v>1507.5</v>
      </c>
      <c r="AV114">
        <v>1507.5</v>
      </c>
      <c r="AW114">
        <v>1507.5</v>
      </c>
      <c r="AX114">
        <v>1507.5</v>
      </c>
      <c r="AY114">
        <v>1507.5</v>
      </c>
      <c r="AZ114">
        <v>1507.5</v>
      </c>
      <c r="BA114">
        <v>1507.5</v>
      </c>
      <c r="BB114">
        <v>1507.5</v>
      </c>
      <c r="BC114">
        <v>1507.5</v>
      </c>
      <c r="BD114">
        <v>1507.5</v>
      </c>
      <c r="BE114">
        <v>1507.5</v>
      </c>
      <c r="BF114">
        <v>1507.5</v>
      </c>
      <c r="BG114">
        <v>1507.5</v>
      </c>
      <c r="BH114">
        <v>1507.5</v>
      </c>
      <c r="BI114">
        <v>1507.5</v>
      </c>
      <c r="BJ114">
        <v>1507.5</v>
      </c>
      <c r="BK114">
        <v>1507.5</v>
      </c>
    </row>
    <row r="115" spans="2:63" x14ac:dyDescent="0.35">
      <c r="B115" t="s">
        <v>432</v>
      </c>
      <c r="C115" s="54" t="s">
        <v>433</v>
      </c>
      <c r="D115">
        <v>0.71428599971428597</v>
      </c>
      <c r="E115">
        <v>0.71428599971428597</v>
      </c>
      <c r="F115">
        <v>0.71428599971428597</v>
      </c>
      <c r="G115">
        <v>0.71428599971428597</v>
      </c>
      <c r="H115">
        <v>0.71428599971428597</v>
      </c>
      <c r="I115">
        <v>0.71428599971428597</v>
      </c>
      <c r="J115">
        <v>0.71428599971428597</v>
      </c>
      <c r="K115">
        <v>0.71428599971428597</v>
      </c>
      <c r="L115">
        <v>0.71428599971428597</v>
      </c>
      <c r="M115">
        <v>0.71428599971428597</v>
      </c>
      <c r="N115">
        <v>0.71428599971428597</v>
      </c>
      <c r="O115">
        <v>0.71521691632142903</v>
      </c>
      <c r="P115">
        <v>0.76872523719602703</v>
      </c>
      <c r="Q115">
        <v>0.69395909802109201</v>
      </c>
      <c r="R115">
        <v>0.67947700357025098</v>
      </c>
      <c r="S115">
        <v>0.73950775529633594</v>
      </c>
      <c r="T115">
        <v>0.86956521814744803</v>
      </c>
      <c r="U115">
        <v>0.86956521814744803</v>
      </c>
      <c r="V115">
        <v>0.86956521814744803</v>
      </c>
      <c r="W115">
        <v>0.84202260193494305</v>
      </c>
      <c r="X115">
        <v>0.77883373727604099</v>
      </c>
      <c r="Y115">
        <v>0.87757894275815396</v>
      </c>
      <c r="Z115">
        <v>1.0858158330833301</v>
      </c>
      <c r="AA115">
        <v>1.1140999997500001</v>
      </c>
      <c r="AB115">
        <v>1.47527749975</v>
      </c>
      <c r="AC115">
        <v>2.2286749994166701</v>
      </c>
      <c r="AD115">
        <v>2.2850316664166699</v>
      </c>
      <c r="AE115">
        <v>2.03603333333333</v>
      </c>
      <c r="AF115">
        <v>2.2734675000000002</v>
      </c>
      <c r="AG115">
        <v>2.6226775</v>
      </c>
      <c r="AH115">
        <v>2.58732083333333</v>
      </c>
      <c r="AI115">
        <v>2.7613150000000002</v>
      </c>
      <c r="AJ115">
        <v>2.8520141666666698</v>
      </c>
      <c r="AK115">
        <v>3.2677415833333301</v>
      </c>
      <c r="AL115">
        <v>3.5507983333333302</v>
      </c>
      <c r="AM115">
        <v>3.6270850000000001</v>
      </c>
      <c r="AN115">
        <v>4.2993491666666701</v>
      </c>
      <c r="AO115">
        <v>4.6079616666666698</v>
      </c>
      <c r="AP115">
        <v>5.52828416666667</v>
      </c>
      <c r="AQ115">
        <v>6.1094841666666699</v>
      </c>
      <c r="AR115">
        <v>6.9398283333333302</v>
      </c>
      <c r="AS115">
        <v>8.6091808333333297</v>
      </c>
      <c r="AT115">
        <v>10.540746666666699</v>
      </c>
      <c r="AU115">
        <v>7.5647491666666697</v>
      </c>
      <c r="AV115">
        <v>6.4596925000000001</v>
      </c>
      <c r="AW115">
        <v>6.3593283333333304</v>
      </c>
      <c r="AX115">
        <v>6.7715491666666701</v>
      </c>
      <c r="AY115">
        <v>7.0453650000000003</v>
      </c>
      <c r="AZ115">
        <v>8.26122333333333</v>
      </c>
      <c r="BA115">
        <v>8.4736741582488797</v>
      </c>
      <c r="BB115">
        <v>7.3212219611528804</v>
      </c>
      <c r="BC115">
        <v>7.2611321323273499</v>
      </c>
      <c r="BD115">
        <v>8.2099686265933105</v>
      </c>
      <c r="BE115">
        <v>9.6550560691352594</v>
      </c>
      <c r="BF115">
        <v>10.852655568783099</v>
      </c>
      <c r="BG115">
        <v>12.7589308811644</v>
      </c>
      <c r="BH115">
        <v>14.7096108855267</v>
      </c>
      <c r="BI115">
        <v>13.3238014244992</v>
      </c>
      <c r="BJ115">
        <v>13.233926471583301</v>
      </c>
      <c r="BK115">
        <v>14.451789228882401</v>
      </c>
    </row>
    <row r="116" spans="2:63" x14ac:dyDescent="0.35">
      <c r="B116" t="s">
        <v>434</v>
      </c>
      <c r="C116" s="54" t="s">
        <v>435</v>
      </c>
      <c r="D116">
        <v>1</v>
      </c>
      <c r="E116">
        <v>1</v>
      </c>
      <c r="F116">
        <v>1</v>
      </c>
      <c r="G116">
        <v>1</v>
      </c>
      <c r="H116">
        <v>1</v>
      </c>
      <c r="I116">
        <v>1</v>
      </c>
      <c r="J116">
        <v>1</v>
      </c>
      <c r="K116">
        <v>1</v>
      </c>
      <c r="L116">
        <v>1</v>
      </c>
      <c r="M116">
        <v>1</v>
      </c>
      <c r="N116">
        <v>1</v>
      </c>
      <c r="O116">
        <v>0.99999999991666699</v>
      </c>
      <c r="P116">
        <v>1</v>
      </c>
      <c r="Q116">
        <v>0.99999999991666699</v>
      </c>
      <c r="R116">
        <v>23.7193640227995</v>
      </c>
      <c r="S116">
        <v>46.438728045599099</v>
      </c>
      <c r="T116">
        <v>46.438728045599099</v>
      </c>
      <c r="U116">
        <v>46.438728045599099</v>
      </c>
      <c r="V116">
        <v>46.438728045599099</v>
      </c>
      <c r="W116">
        <v>46.438728045599099</v>
      </c>
      <c r="X116">
        <v>46.438728045599099</v>
      </c>
      <c r="Y116">
        <v>46.438728045599099</v>
      </c>
      <c r="Z116">
        <v>46.438728045599099</v>
      </c>
      <c r="AA116">
        <v>46.438728045599099</v>
      </c>
      <c r="AB116">
        <v>46.438728072688399</v>
      </c>
      <c r="AC116">
        <v>46.438728092037898</v>
      </c>
      <c r="AD116">
        <v>46.438728092037898</v>
      </c>
      <c r="AE116">
        <v>46.438728092037898</v>
      </c>
      <c r="AF116">
        <v>46.438728092037898</v>
      </c>
      <c r="AG116">
        <v>46.438728092037898</v>
      </c>
      <c r="AH116">
        <v>46.438728092037898</v>
      </c>
      <c r="AI116">
        <v>46.438728092037898</v>
      </c>
      <c r="AJ116">
        <v>46.438728092037898</v>
      </c>
      <c r="AK116">
        <v>46.438728092037898</v>
      </c>
      <c r="AL116">
        <v>46.438728092037898</v>
      </c>
      <c r="AM116">
        <v>49.838333333333303</v>
      </c>
      <c r="AN116">
        <v>46.837499999999999</v>
      </c>
      <c r="AO116">
        <v>50.57</v>
      </c>
      <c r="AP116">
        <v>41.5075</v>
      </c>
      <c r="AQ116">
        <v>41.902500000000003</v>
      </c>
      <c r="AR116">
        <v>40.902500000000003</v>
      </c>
      <c r="AS116">
        <v>48.591908993784003</v>
      </c>
      <c r="AT116">
        <v>61.754166666666698</v>
      </c>
      <c r="AU116">
        <v>59.378833333333297</v>
      </c>
      <c r="AV116">
        <v>54.905833333333298</v>
      </c>
      <c r="AW116">
        <v>57.095833333333303</v>
      </c>
      <c r="AX116">
        <v>58.0133333333333</v>
      </c>
      <c r="AY116">
        <v>61.272222222222197</v>
      </c>
      <c r="AZ116">
        <v>63.207500000000003</v>
      </c>
      <c r="BA116">
        <v>68.286666666666704</v>
      </c>
      <c r="BB116">
        <v>71.403333333333293</v>
      </c>
      <c r="BC116">
        <v>72.226666666666702</v>
      </c>
      <c r="BD116">
        <v>73.514772079772101</v>
      </c>
      <c r="BE116">
        <v>77.52</v>
      </c>
      <c r="BF116">
        <v>83.892499999999998</v>
      </c>
      <c r="BG116">
        <v>86.188366571699902</v>
      </c>
      <c r="BH116">
        <v>94.427243589743597</v>
      </c>
      <c r="BI116">
        <v>112.706666666667</v>
      </c>
      <c r="BJ116">
        <v>144.055575801282</v>
      </c>
      <c r="BK116">
        <v>186.42974455107199</v>
      </c>
    </row>
    <row r="117" spans="2:63" x14ac:dyDescent="0.35">
      <c r="B117" t="s">
        <v>436</v>
      </c>
      <c r="C117" s="54" t="s">
        <v>437</v>
      </c>
      <c r="D117">
        <v>0.35714299900000002</v>
      </c>
      <c r="E117">
        <v>0.35714299900000002</v>
      </c>
      <c r="F117">
        <v>0.35714299900000002</v>
      </c>
      <c r="G117">
        <v>0.35714299900000002</v>
      </c>
      <c r="H117">
        <v>0.35714299900000002</v>
      </c>
      <c r="I117">
        <v>0.35714299900000002</v>
      </c>
      <c r="J117">
        <v>0.35714299900000002</v>
      </c>
      <c r="K117">
        <v>0.35714299900000002</v>
      </c>
      <c r="L117">
        <v>0.35714299900000002</v>
      </c>
      <c r="M117">
        <v>0.35714299900000002</v>
      </c>
      <c r="N117">
        <v>0.35714299900000002</v>
      </c>
      <c r="O117">
        <v>0.35632574900000002</v>
      </c>
      <c r="P117">
        <v>0.32894699900000002</v>
      </c>
      <c r="Q117">
        <v>0.30002599899999999</v>
      </c>
      <c r="R117">
        <v>0.29605099899999998</v>
      </c>
      <c r="S117">
        <v>0.29605099899999998</v>
      </c>
      <c r="T117">
        <v>0.29605099899999998</v>
      </c>
      <c r="U117">
        <v>0.29605099899999998</v>
      </c>
      <c r="V117">
        <v>0.29605099899999998</v>
      </c>
      <c r="W117">
        <v>0.29605099899999998</v>
      </c>
      <c r="X117">
        <v>0.296050749</v>
      </c>
      <c r="Y117">
        <v>0.29605174899999998</v>
      </c>
      <c r="Z117">
        <v>0.29605299899999998</v>
      </c>
      <c r="AA117">
        <v>0.29605299908333299</v>
      </c>
      <c r="AB117">
        <v>0.29605299958333298</v>
      </c>
      <c r="AC117">
        <v>0.29605300000000001</v>
      </c>
      <c r="AD117">
        <v>0.31539580253923399</v>
      </c>
      <c r="AE117">
        <v>0.29702864435074999</v>
      </c>
      <c r="AF117">
        <v>0.285766198804</v>
      </c>
      <c r="AG117">
        <v>0.29960165611424999</v>
      </c>
      <c r="AH117">
        <v>0.28317718970299999</v>
      </c>
      <c r="AI117">
        <v>0.28072831727850001</v>
      </c>
      <c r="AJ117">
        <v>0.28155335412458299</v>
      </c>
      <c r="AK117">
        <v>0.30437021879031601</v>
      </c>
      <c r="AL117">
        <v>0.34836821013777403</v>
      </c>
      <c r="AM117">
        <v>0.41814493434980698</v>
      </c>
      <c r="AN117">
        <v>0.43679976921490199</v>
      </c>
      <c r="AO117">
        <v>0.46086611531154598</v>
      </c>
      <c r="AP117">
        <v>0.46757443745260102</v>
      </c>
      <c r="AQ117">
        <v>0.463810768619974</v>
      </c>
      <c r="AR117">
        <v>0.51218961330833301</v>
      </c>
      <c r="AS117">
        <v>0.60506425362333305</v>
      </c>
      <c r="AT117">
        <v>1.2706791739733301</v>
      </c>
      <c r="AU117">
        <v>1.29294412808415</v>
      </c>
      <c r="AV117">
        <v>1.3049661442676701</v>
      </c>
      <c r="AW117">
        <v>1.3083848239159199</v>
      </c>
      <c r="AX117">
        <v>1.3135716247906699</v>
      </c>
      <c r="AY117">
        <v>1.26264486767833</v>
      </c>
      <c r="AZ117">
        <v>1.2235623934186699</v>
      </c>
      <c r="BA117">
        <v>1.2535344886256801</v>
      </c>
      <c r="BB117">
        <v>1.26678941001316</v>
      </c>
      <c r="BC117">
        <v>1.2241524946034601</v>
      </c>
      <c r="BD117">
        <v>1.26165963821484</v>
      </c>
      <c r="BE117">
        <v>1.2716918211177399</v>
      </c>
      <c r="BF117">
        <v>1.27240206718888</v>
      </c>
      <c r="BG117">
        <v>1.38120985962103</v>
      </c>
      <c r="BH117">
        <v>1.39036867889833</v>
      </c>
      <c r="BI117">
        <v>1.3938200108234999</v>
      </c>
      <c r="BJ117">
        <v>1.36496666666667</v>
      </c>
      <c r="BK117">
        <v>1.3982628973692799</v>
      </c>
    </row>
    <row r="118" spans="2:63" x14ac:dyDescent="0.35">
      <c r="B118" t="s">
        <v>438</v>
      </c>
      <c r="C118" s="54" t="s">
        <v>439</v>
      </c>
      <c r="D118" t="s">
        <v>211</v>
      </c>
      <c r="E118" t="s">
        <v>211</v>
      </c>
      <c r="F118" t="s">
        <v>211</v>
      </c>
      <c r="G118" t="s">
        <v>211</v>
      </c>
      <c r="H118" t="s">
        <v>211</v>
      </c>
      <c r="I118" t="s">
        <v>211</v>
      </c>
      <c r="J118" t="s">
        <v>211</v>
      </c>
      <c r="K118" t="s">
        <v>211</v>
      </c>
      <c r="L118" t="s">
        <v>211</v>
      </c>
      <c r="M118" t="s">
        <v>211</v>
      </c>
      <c r="N118" t="s">
        <v>211</v>
      </c>
      <c r="O118" t="s">
        <v>211</v>
      </c>
      <c r="P118" t="s">
        <v>211</v>
      </c>
      <c r="Q118" t="s">
        <v>211</v>
      </c>
      <c r="R118" t="s">
        <v>211</v>
      </c>
      <c r="S118" t="s">
        <v>211</v>
      </c>
      <c r="T118" t="s">
        <v>211</v>
      </c>
      <c r="U118" t="s">
        <v>211</v>
      </c>
      <c r="V118" t="s">
        <v>211</v>
      </c>
      <c r="W118" t="s">
        <v>211</v>
      </c>
      <c r="X118" t="s">
        <v>211</v>
      </c>
      <c r="Y118" t="s">
        <v>211</v>
      </c>
      <c r="Z118" t="s">
        <v>211</v>
      </c>
      <c r="AA118" t="s">
        <v>211</v>
      </c>
      <c r="AB118" t="s">
        <v>211</v>
      </c>
      <c r="AC118" t="s">
        <v>211</v>
      </c>
      <c r="AD118" t="s">
        <v>211</v>
      </c>
      <c r="AE118" t="s">
        <v>211</v>
      </c>
      <c r="AF118" t="s">
        <v>211</v>
      </c>
      <c r="AG118" t="s">
        <v>211</v>
      </c>
      <c r="AH118" t="s">
        <v>211</v>
      </c>
      <c r="AI118" t="s">
        <v>211</v>
      </c>
      <c r="AJ118" t="s">
        <v>211</v>
      </c>
      <c r="AK118" t="s">
        <v>211</v>
      </c>
      <c r="AL118" t="s">
        <v>211</v>
      </c>
      <c r="AM118" t="s">
        <v>211</v>
      </c>
      <c r="AN118" t="s">
        <v>211</v>
      </c>
      <c r="AO118" t="s">
        <v>211</v>
      </c>
      <c r="AP118" t="s">
        <v>211</v>
      </c>
      <c r="AQ118" t="s">
        <v>211</v>
      </c>
      <c r="AR118" t="s">
        <v>211</v>
      </c>
      <c r="AS118" t="s">
        <v>211</v>
      </c>
      <c r="AT118" t="s">
        <v>211</v>
      </c>
      <c r="AU118" t="s">
        <v>211</v>
      </c>
      <c r="AV118" t="s">
        <v>211</v>
      </c>
      <c r="AW118" t="s">
        <v>211</v>
      </c>
      <c r="AX118" t="s">
        <v>211</v>
      </c>
      <c r="AY118" t="s">
        <v>211</v>
      </c>
      <c r="AZ118" t="s">
        <v>211</v>
      </c>
      <c r="BA118" t="s">
        <v>211</v>
      </c>
      <c r="BB118" t="s">
        <v>211</v>
      </c>
      <c r="BC118" t="s">
        <v>211</v>
      </c>
      <c r="BD118" t="s">
        <v>211</v>
      </c>
      <c r="BE118" t="s">
        <v>211</v>
      </c>
      <c r="BF118" t="s">
        <v>211</v>
      </c>
      <c r="BG118" t="s">
        <v>211</v>
      </c>
      <c r="BH118" t="s">
        <v>211</v>
      </c>
      <c r="BI118" t="s">
        <v>211</v>
      </c>
      <c r="BJ118" t="s">
        <v>211</v>
      </c>
      <c r="BK118" t="s">
        <v>211</v>
      </c>
    </row>
    <row r="119" spans="2:63" x14ac:dyDescent="0.35">
      <c r="B119" t="s">
        <v>440</v>
      </c>
      <c r="C119" s="54" t="s">
        <v>441</v>
      </c>
      <c r="D119" t="s">
        <v>211</v>
      </c>
      <c r="E119" t="s">
        <v>211</v>
      </c>
      <c r="F119" t="s">
        <v>211</v>
      </c>
      <c r="G119" t="s">
        <v>211</v>
      </c>
      <c r="H119" t="s">
        <v>211</v>
      </c>
      <c r="I119" t="s">
        <v>211</v>
      </c>
      <c r="J119" t="s">
        <v>211</v>
      </c>
      <c r="K119" t="s">
        <v>211</v>
      </c>
      <c r="L119" t="s">
        <v>211</v>
      </c>
      <c r="M119" t="s">
        <v>211</v>
      </c>
      <c r="N119" t="s">
        <v>211</v>
      </c>
      <c r="O119" t="s">
        <v>211</v>
      </c>
      <c r="P119" t="s">
        <v>211</v>
      </c>
      <c r="Q119" t="s">
        <v>211</v>
      </c>
      <c r="R119" t="s">
        <v>211</v>
      </c>
      <c r="S119" t="s">
        <v>211</v>
      </c>
      <c r="T119" t="s">
        <v>211</v>
      </c>
      <c r="U119" t="s">
        <v>211</v>
      </c>
      <c r="V119" t="s">
        <v>211</v>
      </c>
      <c r="W119" t="s">
        <v>211</v>
      </c>
      <c r="X119" t="s">
        <v>211</v>
      </c>
      <c r="Y119" t="s">
        <v>211</v>
      </c>
      <c r="Z119" t="s">
        <v>211</v>
      </c>
      <c r="AA119" t="s">
        <v>211</v>
      </c>
      <c r="AB119" t="s">
        <v>211</v>
      </c>
      <c r="AC119" t="s">
        <v>211</v>
      </c>
      <c r="AD119" t="s">
        <v>211</v>
      </c>
      <c r="AE119" t="s">
        <v>211</v>
      </c>
      <c r="AF119" t="s">
        <v>211</v>
      </c>
      <c r="AG119" t="s">
        <v>211</v>
      </c>
      <c r="AH119" t="s">
        <v>211</v>
      </c>
      <c r="AI119" t="s">
        <v>211</v>
      </c>
      <c r="AJ119">
        <v>1.77275</v>
      </c>
      <c r="AK119">
        <v>4.3440633333333301</v>
      </c>
      <c r="AL119">
        <v>3.9777499999999999</v>
      </c>
      <c r="AM119">
        <v>4</v>
      </c>
      <c r="AN119">
        <v>4</v>
      </c>
      <c r="AO119">
        <v>4</v>
      </c>
      <c r="AP119">
        <v>4</v>
      </c>
      <c r="AQ119">
        <v>4</v>
      </c>
      <c r="AR119">
        <v>4</v>
      </c>
      <c r="AS119">
        <v>4</v>
      </c>
      <c r="AT119">
        <v>3.6769583333333302</v>
      </c>
      <c r="AU119">
        <v>3.0608666666666702</v>
      </c>
      <c r="AV119">
        <v>2.7805916666666701</v>
      </c>
      <c r="AW119">
        <v>2.774025</v>
      </c>
      <c r="AX119">
        <v>2.7522250000000001</v>
      </c>
      <c r="AY119">
        <v>2.5237250000000002</v>
      </c>
      <c r="AZ119">
        <v>2.357075</v>
      </c>
      <c r="BA119">
        <v>2.48403333333333</v>
      </c>
      <c r="BB119">
        <v>2.6063333333333301</v>
      </c>
      <c r="BC119">
        <v>2.4811000000000001</v>
      </c>
      <c r="BD119">
        <v>2.6862916666666701</v>
      </c>
      <c r="BE119">
        <v>2.60100833333333</v>
      </c>
      <c r="BF119">
        <v>2.6002916666666702</v>
      </c>
      <c r="BG119" t="s">
        <v>211</v>
      </c>
      <c r="BH119" t="s">
        <v>211</v>
      </c>
      <c r="BI119" t="s">
        <v>211</v>
      </c>
      <c r="BJ119" t="s">
        <v>211</v>
      </c>
      <c r="BK119" t="s">
        <v>211</v>
      </c>
    </row>
    <row r="120" spans="2:63" x14ac:dyDescent="0.35">
      <c r="B120" t="s">
        <v>442</v>
      </c>
      <c r="C120" s="54" t="s">
        <v>443</v>
      </c>
      <c r="D120">
        <v>50.000000049000001</v>
      </c>
      <c r="E120">
        <v>50.000000049000001</v>
      </c>
      <c r="F120">
        <v>50.000000049000001</v>
      </c>
      <c r="G120">
        <v>50.000000049000001</v>
      </c>
      <c r="H120">
        <v>50.000000049000001</v>
      </c>
      <c r="I120">
        <v>50.000000049000001</v>
      </c>
      <c r="J120">
        <v>50.000000049000001</v>
      </c>
      <c r="K120">
        <v>50.000000049000001</v>
      </c>
      <c r="L120">
        <v>50.000000049000001</v>
      </c>
      <c r="M120">
        <v>50.000000049000001</v>
      </c>
      <c r="N120">
        <v>50.000000049000001</v>
      </c>
      <c r="O120">
        <v>49.056977421689901</v>
      </c>
      <c r="P120">
        <v>44.014583332333302</v>
      </c>
      <c r="Q120">
        <v>38.976499998999998</v>
      </c>
      <c r="R120">
        <v>38.951499998999999</v>
      </c>
      <c r="S120">
        <v>36.778916665666699</v>
      </c>
      <c r="T120">
        <v>38.605166665666701</v>
      </c>
      <c r="U120">
        <v>35.842749998999999</v>
      </c>
      <c r="V120">
        <v>31.492083332333301</v>
      </c>
      <c r="W120">
        <v>29.318666665666701</v>
      </c>
      <c r="X120">
        <v>29.24166666575</v>
      </c>
      <c r="Y120">
        <v>37.129249999166703</v>
      </c>
      <c r="Z120">
        <v>45.690583332333297</v>
      </c>
      <c r="AA120">
        <v>51.131666665833301</v>
      </c>
      <c r="AB120">
        <v>57.783916666416701</v>
      </c>
      <c r="AC120">
        <v>59.378</v>
      </c>
      <c r="AD120">
        <v>44.671916666666696</v>
      </c>
      <c r="AE120">
        <v>37.334083333333297</v>
      </c>
      <c r="AF120">
        <v>36.768333333333302</v>
      </c>
      <c r="AG120">
        <v>39.404000000000003</v>
      </c>
      <c r="AH120">
        <v>33.417916666666699</v>
      </c>
      <c r="AI120">
        <v>34.148249999999997</v>
      </c>
      <c r="AJ120">
        <v>32.149500000000003</v>
      </c>
      <c r="AK120">
        <v>34.596520833333301</v>
      </c>
      <c r="AL120">
        <v>33.456497499999998</v>
      </c>
      <c r="AM120">
        <v>29.4800166666667</v>
      </c>
      <c r="AN120">
        <v>30.961513333333301</v>
      </c>
      <c r="AO120">
        <v>35.773890833333297</v>
      </c>
      <c r="AP120">
        <v>36.298640833333302</v>
      </c>
      <c r="AQ120" t="s">
        <v>211</v>
      </c>
      <c r="AR120" t="s">
        <v>211</v>
      </c>
      <c r="AS120" t="s">
        <v>211</v>
      </c>
      <c r="AT120" t="s">
        <v>211</v>
      </c>
      <c r="AU120" t="s">
        <v>211</v>
      </c>
      <c r="AV120" t="s">
        <v>211</v>
      </c>
      <c r="AW120" t="s">
        <v>211</v>
      </c>
      <c r="AX120" t="s">
        <v>211</v>
      </c>
      <c r="AY120" t="s">
        <v>211</v>
      </c>
      <c r="AZ120" t="s">
        <v>211</v>
      </c>
      <c r="BA120" t="s">
        <v>211</v>
      </c>
      <c r="BB120" t="s">
        <v>211</v>
      </c>
      <c r="BC120" t="s">
        <v>211</v>
      </c>
      <c r="BD120" t="s">
        <v>211</v>
      </c>
      <c r="BE120" t="s">
        <v>211</v>
      </c>
      <c r="BF120" t="s">
        <v>211</v>
      </c>
      <c r="BG120" t="s">
        <v>211</v>
      </c>
      <c r="BH120" t="s">
        <v>211</v>
      </c>
      <c r="BI120" t="s">
        <v>211</v>
      </c>
      <c r="BJ120" t="s">
        <v>211</v>
      </c>
      <c r="BK120" t="s">
        <v>211</v>
      </c>
    </row>
    <row r="121" spans="2:63" x14ac:dyDescent="0.35">
      <c r="B121" t="s">
        <v>444</v>
      </c>
      <c r="C121" s="54" t="s">
        <v>445</v>
      </c>
      <c r="D121" t="s">
        <v>211</v>
      </c>
      <c r="E121" t="s">
        <v>211</v>
      </c>
      <c r="F121" t="s">
        <v>211</v>
      </c>
      <c r="G121" t="s">
        <v>211</v>
      </c>
      <c r="H121" t="s">
        <v>211</v>
      </c>
      <c r="I121" t="s">
        <v>211</v>
      </c>
      <c r="J121" t="s">
        <v>211</v>
      </c>
      <c r="K121">
        <v>6.0757894730000004</v>
      </c>
      <c r="L121">
        <v>6.0715789468333297</v>
      </c>
      <c r="M121">
        <v>6.0361403504166704</v>
      </c>
      <c r="N121">
        <v>6.05140350825</v>
      </c>
      <c r="O121">
        <v>5.9473684206666704</v>
      </c>
      <c r="P121">
        <v>5.7145614030000003</v>
      </c>
      <c r="Q121">
        <v>4.9287547528333304</v>
      </c>
      <c r="R121">
        <v>5.0397640408333304</v>
      </c>
      <c r="S121">
        <v>5.1264373541666703</v>
      </c>
      <c r="T121">
        <v>6.0614489860000003</v>
      </c>
      <c r="U121">
        <v>5.5737853099999999</v>
      </c>
      <c r="V121">
        <v>5.02916666575</v>
      </c>
      <c r="W121">
        <v>5.1766666656666702</v>
      </c>
      <c r="X121">
        <v>5.0949999990833303</v>
      </c>
      <c r="Y121">
        <v>5.75166666583333</v>
      </c>
      <c r="Z121">
        <v>6.2258333324999997</v>
      </c>
      <c r="AA121">
        <v>7.4641666659999997</v>
      </c>
      <c r="AB121">
        <v>8.0353499999999993</v>
      </c>
      <c r="AC121">
        <v>7.99884166666667</v>
      </c>
      <c r="AD121">
        <v>8.0131583333333296</v>
      </c>
      <c r="AE121">
        <v>8.0098083333333303</v>
      </c>
      <c r="AF121">
        <v>8.0405916666666695</v>
      </c>
      <c r="AG121">
        <v>8.0338833333333302</v>
      </c>
      <c r="AH121">
        <v>8.0209916666666707</v>
      </c>
      <c r="AI121">
        <v>8.0042500000000008</v>
      </c>
      <c r="AJ121">
        <v>7.9723416666666704</v>
      </c>
      <c r="AK121">
        <v>7.9675500000000001</v>
      </c>
      <c r="AL121">
        <v>7.9602833333333303</v>
      </c>
      <c r="AM121">
        <v>7.9677583333333297</v>
      </c>
      <c r="AN121">
        <v>7.9664000000000001</v>
      </c>
      <c r="AO121">
        <v>7.9752916666666698</v>
      </c>
      <c r="AP121">
        <v>7.9787666666666697</v>
      </c>
      <c r="AQ121">
        <v>7.9918500000000003</v>
      </c>
      <c r="AR121">
        <v>8.0259</v>
      </c>
      <c r="AS121">
        <v>8.0335000000000001</v>
      </c>
      <c r="AT121">
        <v>8.0334333333333294</v>
      </c>
      <c r="AU121">
        <v>8.0212411666666696</v>
      </c>
      <c r="AV121">
        <v>8.0221710833333297</v>
      </c>
      <c r="AW121">
        <v>8.0110645833333294</v>
      </c>
      <c r="AX121">
        <v>8.0014261666666702</v>
      </c>
      <c r="AY121">
        <v>8.0358539166666692</v>
      </c>
      <c r="AZ121">
        <v>8.0201099166666694</v>
      </c>
      <c r="BA121">
        <v>7.9842833333333303</v>
      </c>
      <c r="BB121">
        <v>8.0022166666666692</v>
      </c>
      <c r="BC121">
        <v>8.0182083333333303</v>
      </c>
      <c r="BD121">
        <v>7.9898635000000002</v>
      </c>
      <c r="BE121">
        <v>7.9892553333333298</v>
      </c>
      <c r="BF121">
        <v>7.9871290000000004</v>
      </c>
      <c r="BG121">
        <v>7.9849604166666701</v>
      </c>
      <c r="BH121">
        <v>7.9950642500000004</v>
      </c>
      <c r="BI121">
        <v>8.0260010000000008</v>
      </c>
      <c r="BJ121">
        <v>8.0725074166666708</v>
      </c>
      <c r="BK121">
        <v>8.0704703333333292</v>
      </c>
    </row>
    <row r="122" spans="2:63" x14ac:dyDescent="0.35">
      <c r="B122" t="s">
        <v>446</v>
      </c>
      <c r="C122" s="54" t="s">
        <v>447</v>
      </c>
      <c r="D122">
        <v>49.370600049526097</v>
      </c>
      <c r="E122">
        <v>49.370600049526097</v>
      </c>
      <c r="F122">
        <v>49.370600049526097</v>
      </c>
      <c r="G122">
        <v>49.370600049526097</v>
      </c>
      <c r="H122">
        <v>49.370600049526097</v>
      </c>
      <c r="I122">
        <v>49.370600049526097</v>
      </c>
      <c r="J122">
        <v>49.370600049526097</v>
      </c>
      <c r="K122">
        <v>49.370600049526097</v>
      </c>
      <c r="L122">
        <v>49.370600049526097</v>
      </c>
      <c r="M122">
        <v>51.941975052032703</v>
      </c>
      <c r="N122">
        <v>55.541900055541902</v>
      </c>
      <c r="O122">
        <v>55.426325050080102</v>
      </c>
      <c r="P122">
        <v>50.405333331666696</v>
      </c>
      <c r="Q122">
        <v>44.577666666666701</v>
      </c>
      <c r="R122">
        <v>48.140749999999997</v>
      </c>
      <c r="S122">
        <v>42.862416663333299</v>
      </c>
      <c r="T122">
        <v>47.789916663333301</v>
      </c>
      <c r="U122">
        <v>49.135749992500003</v>
      </c>
      <c r="V122">
        <v>45.130999993333297</v>
      </c>
      <c r="W122">
        <v>42.544166660833298</v>
      </c>
      <c r="X122">
        <v>42.255749990833301</v>
      </c>
      <c r="Y122">
        <v>54.346083325833298</v>
      </c>
      <c r="Z122">
        <v>69.947166664166701</v>
      </c>
      <c r="AA122">
        <v>86.089833333333303</v>
      </c>
      <c r="AB122">
        <v>115.32850000000001</v>
      </c>
      <c r="AC122">
        <v>132.49549999999999</v>
      </c>
      <c r="AD122">
        <v>135.26816666666701</v>
      </c>
      <c r="AE122">
        <v>213.84266666666699</v>
      </c>
      <c r="AF122">
        <v>281.421333333333</v>
      </c>
      <c r="AG122">
        <v>320.6875</v>
      </c>
      <c r="AH122">
        <v>298.82933333333301</v>
      </c>
      <c r="AI122">
        <v>367.072</v>
      </c>
      <c r="AJ122">
        <v>372.79333333333301</v>
      </c>
      <c r="AK122">
        <v>382.75650000000002</v>
      </c>
      <c r="AL122">
        <v>613.46716666666703</v>
      </c>
      <c r="AM122">
        <v>853.12633333333304</v>
      </c>
      <c r="AN122">
        <v>812.25033333333295</v>
      </c>
      <c r="AO122">
        <v>1018.17716666667</v>
      </c>
      <c r="AP122">
        <v>1088.27966666667</v>
      </c>
      <c r="AQ122">
        <v>1256.7550000000001</v>
      </c>
      <c r="AR122">
        <v>1353.49616666667</v>
      </c>
      <c r="AS122">
        <v>1317.69883333333</v>
      </c>
      <c r="AT122">
        <v>1366.39116666667</v>
      </c>
      <c r="AU122">
        <v>1238.32766666667</v>
      </c>
      <c r="AV122">
        <v>1868.8578333333301</v>
      </c>
      <c r="AW122">
        <v>2003.02583333333</v>
      </c>
      <c r="AX122">
        <v>2142.3016666666699</v>
      </c>
      <c r="AY122">
        <v>1873.87666666667</v>
      </c>
      <c r="AZ122">
        <v>1708.37083333333</v>
      </c>
      <c r="BA122">
        <v>1956.20583333333</v>
      </c>
      <c r="BB122">
        <v>2089.9499999999998</v>
      </c>
      <c r="BC122">
        <v>2025.1175000000001</v>
      </c>
      <c r="BD122">
        <v>2194.9666666666699</v>
      </c>
      <c r="BE122">
        <v>2206.9141666666701</v>
      </c>
      <c r="BF122">
        <v>2414.8116666666701</v>
      </c>
      <c r="BG122">
        <v>2933.50833333333</v>
      </c>
      <c r="BH122">
        <v>3176.5391666666701</v>
      </c>
      <c r="BI122">
        <v>3116.11</v>
      </c>
      <c r="BJ122">
        <v>3334.75225490196</v>
      </c>
      <c r="BK122">
        <v>3618.3218581607198</v>
      </c>
    </row>
    <row r="123" spans="2:63" x14ac:dyDescent="0.35">
      <c r="B123" t="s">
        <v>448</v>
      </c>
      <c r="C123" s="54" t="s">
        <v>449</v>
      </c>
      <c r="D123">
        <v>0.71428514242891405</v>
      </c>
      <c r="E123">
        <v>0.71428514242891405</v>
      </c>
      <c r="F123">
        <v>0.71428514242891405</v>
      </c>
      <c r="G123">
        <v>0.71428514242891405</v>
      </c>
      <c r="H123">
        <v>0.71428514242891405</v>
      </c>
      <c r="I123">
        <v>0.71428514242891405</v>
      </c>
      <c r="J123">
        <v>0.71428514242891405</v>
      </c>
      <c r="K123">
        <v>0.72420586859353897</v>
      </c>
      <c r="L123">
        <v>0.83333299983333298</v>
      </c>
      <c r="M123">
        <v>0.83333299983333298</v>
      </c>
      <c r="N123">
        <v>0.83333299983333298</v>
      </c>
      <c r="O123">
        <v>0.83089400256529</v>
      </c>
      <c r="P123">
        <v>0.801557908669424</v>
      </c>
      <c r="Q123">
        <v>0.81926216566666699</v>
      </c>
      <c r="R123">
        <v>0.84120341566666701</v>
      </c>
      <c r="S123">
        <v>0.86383349899999995</v>
      </c>
      <c r="T123">
        <v>0.91301141566666699</v>
      </c>
      <c r="U123">
        <v>0.90292808233333299</v>
      </c>
      <c r="V123">
        <v>0.84374508233333301</v>
      </c>
      <c r="W123">
        <v>0.81687791566666701</v>
      </c>
      <c r="X123">
        <v>0.81209566566666702</v>
      </c>
      <c r="Y123">
        <v>0.895299082333333</v>
      </c>
      <c r="Z123">
        <v>1.05550908241667</v>
      </c>
      <c r="AA123">
        <v>1.17476333241667</v>
      </c>
      <c r="AB123">
        <v>1.4133799995</v>
      </c>
      <c r="AC123">
        <v>1.71909666625</v>
      </c>
      <c r="AD123">
        <v>1.86107333308333</v>
      </c>
      <c r="AE123">
        <v>2.2087425000000001</v>
      </c>
      <c r="AF123">
        <v>2.56130083333333</v>
      </c>
      <c r="AG123">
        <v>2.7595241666666701</v>
      </c>
      <c r="AH123">
        <v>2.7288816666666702</v>
      </c>
      <c r="AI123">
        <v>2.8033125000000001</v>
      </c>
      <c r="AJ123">
        <v>3.6032754166666701</v>
      </c>
      <c r="AK123">
        <v>4.4027783333333304</v>
      </c>
      <c r="AL123">
        <v>8.7364049999999995</v>
      </c>
      <c r="AM123">
        <v>15.2837416666667</v>
      </c>
      <c r="AN123">
        <v>15.3084666666667</v>
      </c>
      <c r="AO123">
        <v>16.444175000000001</v>
      </c>
      <c r="AP123">
        <v>31.072683333333298</v>
      </c>
      <c r="AQ123">
        <v>44.088141666666701</v>
      </c>
      <c r="AR123">
        <v>59.543808333333303</v>
      </c>
      <c r="AS123">
        <v>72.197333333333304</v>
      </c>
      <c r="AT123">
        <v>76.686608333333297</v>
      </c>
      <c r="AU123">
        <v>97.432474999999997</v>
      </c>
      <c r="AV123">
        <v>108.89750833333299</v>
      </c>
      <c r="AW123">
        <v>118.42</v>
      </c>
      <c r="AX123">
        <v>136.01249999999999</v>
      </c>
      <c r="AY123">
        <v>139.95750000000001</v>
      </c>
      <c r="AZ123">
        <v>140.52166666666699</v>
      </c>
      <c r="BA123">
        <v>141.16833333333301</v>
      </c>
      <c r="BB123">
        <v>150.48583333333301</v>
      </c>
      <c r="BC123">
        <v>156.51583333333301</v>
      </c>
      <c r="BD123">
        <v>249.106666666667</v>
      </c>
      <c r="BE123">
        <v>364.40583333333302</v>
      </c>
      <c r="BF123">
        <v>424.89666666666699</v>
      </c>
      <c r="BG123">
        <v>499.60583333333301</v>
      </c>
      <c r="BH123">
        <v>718.005</v>
      </c>
      <c r="BI123">
        <v>730.27250000000004</v>
      </c>
      <c r="BJ123">
        <v>732.33333333333303</v>
      </c>
      <c r="BK123" t="s">
        <v>211</v>
      </c>
    </row>
    <row r="124" spans="2:63" x14ac:dyDescent="0.35">
      <c r="B124" t="s">
        <v>450</v>
      </c>
      <c r="C124" s="54" t="s">
        <v>451</v>
      </c>
      <c r="D124">
        <v>3.0612200020612201</v>
      </c>
      <c r="E124">
        <v>3.0612200020612201</v>
      </c>
      <c r="F124">
        <v>3.0612200020612201</v>
      </c>
      <c r="G124">
        <v>3.0612200020612201</v>
      </c>
      <c r="H124">
        <v>3.0612200020612201</v>
      </c>
      <c r="I124">
        <v>3.0612200020612201</v>
      </c>
      <c r="J124">
        <v>3.0612200020612201</v>
      </c>
      <c r="K124">
        <v>3.0612200020612201</v>
      </c>
      <c r="L124">
        <v>3.0612200020612201</v>
      </c>
      <c r="M124">
        <v>3.0612200020612201</v>
      </c>
      <c r="N124">
        <v>3.0612200020612201</v>
      </c>
      <c r="O124">
        <v>3.0522604298093099</v>
      </c>
      <c r="P124">
        <v>2.81955586834381</v>
      </c>
      <c r="Q124">
        <v>2.4433296548619801</v>
      </c>
      <c r="R124">
        <v>2.4070666659166702</v>
      </c>
      <c r="S124">
        <v>2.3937833331666698</v>
      </c>
      <c r="T124">
        <v>2.5415749991666701</v>
      </c>
      <c r="U124">
        <v>2.4612833324166701</v>
      </c>
      <c r="V124">
        <v>2.3160416657499998</v>
      </c>
      <c r="W124">
        <v>2.1884416659166699</v>
      </c>
      <c r="X124">
        <v>2.1768833324166699</v>
      </c>
      <c r="Y124">
        <v>2.3041249991666701</v>
      </c>
      <c r="Z124">
        <v>2.3353916658333298</v>
      </c>
      <c r="AA124">
        <v>2.3212499991666702</v>
      </c>
      <c r="AB124">
        <v>2.3436416661666701</v>
      </c>
      <c r="AC124">
        <v>2.4830416666666699</v>
      </c>
      <c r="AD124">
        <v>2.5814416666666702</v>
      </c>
      <c r="AE124">
        <v>2.5196383333333299</v>
      </c>
      <c r="AF124">
        <v>2.6187833333333299</v>
      </c>
      <c r="AG124">
        <v>2.7088416666666699</v>
      </c>
      <c r="AH124">
        <v>2.7048749999999999</v>
      </c>
      <c r="AI124">
        <v>2.7500666666666702</v>
      </c>
      <c r="AJ124">
        <v>2.5473833333333298</v>
      </c>
      <c r="AK124">
        <v>2.5740949999999998</v>
      </c>
      <c r="AL124">
        <v>2.6242566666666698</v>
      </c>
      <c r="AM124">
        <v>2.5044041666666699</v>
      </c>
      <c r="AN124">
        <v>2.5159425</v>
      </c>
      <c r="AO124">
        <v>2.8131916666666701</v>
      </c>
      <c r="AP124">
        <v>3.9243749999999999</v>
      </c>
      <c r="AQ124">
        <v>3.8</v>
      </c>
      <c r="AR124">
        <v>3.8</v>
      </c>
      <c r="AS124">
        <v>3.8</v>
      </c>
      <c r="AT124">
        <v>3.8</v>
      </c>
      <c r="AU124">
        <v>3.8</v>
      </c>
      <c r="AV124">
        <v>3.8</v>
      </c>
      <c r="AW124">
        <v>3.7870916666666701</v>
      </c>
      <c r="AX124">
        <v>3.6681769583333299</v>
      </c>
      <c r="AY124">
        <v>3.43756938226247</v>
      </c>
      <c r="AZ124">
        <v>3.3358333333333299</v>
      </c>
      <c r="BA124">
        <v>3.5245029107064401</v>
      </c>
      <c r="BB124">
        <v>3.22108691472175</v>
      </c>
      <c r="BC124">
        <v>3.06000301052058</v>
      </c>
      <c r="BD124">
        <v>3.08880086662188</v>
      </c>
      <c r="BE124">
        <v>3.1509085500972498</v>
      </c>
      <c r="BF124">
        <v>3.2728597464304698</v>
      </c>
      <c r="BG124">
        <v>3.9055002630276801</v>
      </c>
      <c r="BH124">
        <v>4.14830066287879</v>
      </c>
      <c r="BI124">
        <v>4.3004408776112397</v>
      </c>
      <c r="BJ124">
        <v>4.0351301370680597</v>
      </c>
      <c r="BK124">
        <v>4.1424697356973104</v>
      </c>
    </row>
    <row r="125" spans="2:63" x14ac:dyDescent="0.35">
      <c r="B125" t="s">
        <v>452</v>
      </c>
      <c r="C125" s="54" t="s">
        <v>453</v>
      </c>
      <c r="D125">
        <v>4.7619000037618999</v>
      </c>
      <c r="E125">
        <v>4.7619000037618999</v>
      </c>
      <c r="F125">
        <v>4.7619000037618999</v>
      </c>
      <c r="G125">
        <v>4.7619000037618999</v>
      </c>
      <c r="H125">
        <v>4.7619000037618999</v>
      </c>
      <c r="I125">
        <v>4.7619000037618999</v>
      </c>
      <c r="J125">
        <v>4.7619000037618999</v>
      </c>
      <c r="K125">
        <v>4.7609083363015801</v>
      </c>
      <c r="L125">
        <v>4.7499999989999999</v>
      </c>
      <c r="M125">
        <v>4.7499999989999999</v>
      </c>
      <c r="N125">
        <v>4.7499999989999999</v>
      </c>
      <c r="O125">
        <v>4.7344166656666697</v>
      </c>
      <c r="P125">
        <v>4.3749999989999999</v>
      </c>
      <c r="Q125">
        <v>3.9856666656666699</v>
      </c>
      <c r="R125">
        <v>3.9299999990000001</v>
      </c>
      <c r="S125">
        <v>5.7648333323333301</v>
      </c>
      <c r="T125">
        <v>8.3646666663333296</v>
      </c>
      <c r="U125">
        <v>8.7667499995</v>
      </c>
      <c r="V125">
        <v>8.9687499994166693</v>
      </c>
      <c r="W125">
        <v>7.48858333233333</v>
      </c>
      <c r="X125">
        <v>7.5499999989999997</v>
      </c>
      <c r="Y125">
        <v>7.5499999989999997</v>
      </c>
      <c r="Z125">
        <v>7.1736666656666701</v>
      </c>
      <c r="AA125">
        <v>7.0499999989999997</v>
      </c>
      <c r="AB125">
        <v>7.0499999995833296</v>
      </c>
      <c r="AC125">
        <v>7.0980833333333297</v>
      </c>
      <c r="AD125">
        <v>7.1507333333333296</v>
      </c>
      <c r="AE125">
        <v>9.2230000000000008</v>
      </c>
      <c r="AF125">
        <v>8.7845833333333303</v>
      </c>
      <c r="AG125">
        <v>9.0408333333333406</v>
      </c>
      <c r="AH125">
        <v>9.5517416666666701</v>
      </c>
      <c r="AI125">
        <v>10.2526666666667</v>
      </c>
      <c r="AJ125">
        <v>10.5691666666667</v>
      </c>
      <c r="AK125">
        <v>10.956991666666701</v>
      </c>
      <c r="AL125">
        <v>11.585750000000001</v>
      </c>
      <c r="AM125">
        <v>11.77</v>
      </c>
      <c r="AN125">
        <v>11.77</v>
      </c>
      <c r="AO125">
        <v>11.77</v>
      </c>
      <c r="AP125">
        <v>11.77</v>
      </c>
      <c r="AQ125">
        <v>11.77</v>
      </c>
      <c r="AR125">
        <v>11.77</v>
      </c>
      <c r="AS125">
        <v>12.2420833333333</v>
      </c>
      <c r="AT125">
        <v>12.8</v>
      </c>
      <c r="AU125">
        <v>12.8</v>
      </c>
      <c r="AV125">
        <v>12.8</v>
      </c>
      <c r="AW125">
        <v>12.8</v>
      </c>
      <c r="AX125">
        <v>12.8</v>
      </c>
      <c r="AY125">
        <v>12.8</v>
      </c>
      <c r="AZ125">
        <v>12.8</v>
      </c>
      <c r="BA125">
        <v>12.8</v>
      </c>
      <c r="BB125">
        <v>12.8</v>
      </c>
      <c r="BC125">
        <v>14.6020084036964</v>
      </c>
      <c r="BD125">
        <v>15.364835316359599</v>
      </c>
      <c r="BE125">
        <v>15.3667100302841</v>
      </c>
      <c r="BF125">
        <v>15.380393518089299</v>
      </c>
      <c r="BG125">
        <v>15.3663312211982</v>
      </c>
      <c r="BH125">
        <v>15.3684076818158</v>
      </c>
      <c r="BI125">
        <v>15.386968509984699</v>
      </c>
      <c r="BJ125">
        <v>15.390837269585299</v>
      </c>
      <c r="BK125">
        <v>15.382041922683101</v>
      </c>
    </row>
    <row r="126" spans="2:63" x14ac:dyDescent="0.35">
      <c r="B126" t="s">
        <v>454</v>
      </c>
      <c r="C126" s="54" t="s">
        <v>455</v>
      </c>
      <c r="D126">
        <v>245.19510139835899</v>
      </c>
      <c r="E126">
        <v>245.26010162116</v>
      </c>
      <c r="F126">
        <v>245.013850686544</v>
      </c>
      <c r="G126">
        <v>245.01635069607499</v>
      </c>
      <c r="H126">
        <v>245.027184079042</v>
      </c>
      <c r="I126">
        <v>245.06093420770799</v>
      </c>
      <c r="J126">
        <v>245.67843655764401</v>
      </c>
      <c r="K126">
        <v>246.00093779128099</v>
      </c>
      <c r="L126">
        <v>247.56469375695099</v>
      </c>
      <c r="M126">
        <v>259.960574351236</v>
      </c>
      <c r="N126">
        <v>276.403137026845</v>
      </c>
      <c r="O126">
        <v>275.35645668533198</v>
      </c>
      <c r="P126">
        <v>252.02762746264901</v>
      </c>
      <c r="Q126">
        <v>222.88918305322699</v>
      </c>
      <c r="R126">
        <v>240.70466763782301</v>
      </c>
      <c r="S126">
        <v>214.31290034121901</v>
      </c>
      <c r="T126">
        <v>238.95049426705901</v>
      </c>
      <c r="U126">
        <v>245.67968656657601</v>
      </c>
      <c r="V126">
        <v>225.65586023395699</v>
      </c>
      <c r="W126">
        <v>212.721644262377</v>
      </c>
      <c r="X126">
        <v>211.27955541470499</v>
      </c>
      <c r="Y126">
        <v>271.73145255032699</v>
      </c>
      <c r="Z126">
        <v>328.60625269898998</v>
      </c>
      <c r="AA126">
        <v>381.06603602462798</v>
      </c>
      <c r="AB126">
        <v>436.95666578800802</v>
      </c>
      <c r="AC126">
        <v>449.26296271160697</v>
      </c>
      <c r="AD126">
        <v>346.305903554493</v>
      </c>
      <c r="AE126">
        <v>300.53656240147802</v>
      </c>
      <c r="AF126">
        <v>297.84821881937802</v>
      </c>
      <c r="AG126">
        <v>319.008299487903</v>
      </c>
      <c r="AH126">
        <v>272.264787954393</v>
      </c>
      <c r="AI126">
        <v>282.10690880881998</v>
      </c>
      <c r="AJ126">
        <v>264.69180075057898</v>
      </c>
      <c r="AK126">
        <v>283.16257950001801</v>
      </c>
      <c r="AL126">
        <v>555.20469565569704</v>
      </c>
      <c r="AM126">
        <v>499.14842590131002</v>
      </c>
      <c r="AN126">
        <v>511.55243027251601</v>
      </c>
      <c r="AO126">
        <v>583.66937235339606</v>
      </c>
      <c r="AP126">
        <v>589.951774567332</v>
      </c>
      <c r="AQ126">
        <v>615.47334931916396</v>
      </c>
      <c r="AR126">
        <v>710.20797703136702</v>
      </c>
      <c r="AS126">
        <v>732.39769326022804</v>
      </c>
      <c r="AT126">
        <v>693.71322649637398</v>
      </c>
      <c r="AU126">
        <v>579.897426172466</v>
      </c>
      <c r="AV126">
        <v>527.33803229157604</v>
      </c>
      <c r="AW126">
        <v>527.25836264962595</v>
      </c>
      <c r="AX126">
        <v>522.42562489517604</v>
      </c>
      <c r="AY126">
        <v>478.63371847636301</v>
      </c>
      <c r="AZ126">
        <v>446.00004143278801</v>
      </c>
      <c r="BA126">
        <v>470.29342334139801</v>
      </c>
      <c r="BB126">
        <v>494.794262222947</v>
      </c>
      <c r="BC126">
        <v>471.24862571893698</v>
      </c>
      <c r="BD126">
        <v>510.55633845425098</v>
      </c>
      <c r="BE126">
        <v>493.89962385223703</v>
      </c>
      <c r="BF126">
        <v>493.757329875312</v>
      </c>
      <c r="BG126">
        <v>591.21169798260996</v>
      </c>
      <c r="BH126">
        <v>592.60561506302201</v>
      </c>
      <c r="BI126">
        <v>580.65674958785803</v>
      </c>
      <c r="BJ126">
        <v>555.44645839822601</v>
      </c>
      <c r="BK126">
        <v>585.91101318036897</v>
      </c>
    </row>
    <row r="127" spans="2:63" x14ac:dyDescent="0.35">
      <c r="B127" t="s">
        <v>456</v>
      </c>
      <c r="C127" s="54" t="s">
        <v>457</v>
      </c>
      <c r="D127">
        <v>0.357142999357143</v>
      </c>
      <c r="E127">
        <v>0.357142999357143</v>
      </c>
      <c r="F127">
        <v>0.357142999357143</v>
      </c>
      <c r="G127">
        <v>0.357142999357143</v>
      </c>
      <c r="H127">
        <v>0.357142999357143</v>
      </c>
      <c r="I127">
        <v>0.357142999357143</v>
      </c>
      <c r="J127">
        <v>0.357142999357143</v>
      </c>
      <c r="K127">
        <v>0.36210333266567502</v>
      </c>
      <c r="L127">
        <v>0.41666699941666702</v>
      </c>
      <c r="M127">
        <v>0.41666699941666702</v>
      </c>
      <c r="N127">
        <v>0.41666699941666702</v>
      </c>
      <c r="O127">
        <v>0.40710752594094302</v>
      </c>
      <c r="P127">
        <v>0.38157666566666698</v>
      </c>
      <c r="Q127">
        <v>0.36879666566666702</v>
      </c>
      <c r="R127">
        <v>0.38548166566666697</v>
      </c>
      <c r="S127">
        <v>0.38478333233333301</v>
      </c>
      <c r="T127">
        <v>0.42513583233333302</v>
      </c>
      <c r="U127">
        <v>0.42230916566666699</v>
      </c>
      <c r="V127">
        <v>0.385383332333333</v>
      </c>
      <c r="W127">
        <v>0.35846999899999998</v>
      </c>
      <c r="X127">
        <v>0.34542666566666702</v>
      </c>
      <c r="Y127">
        <v>0.38670083233333302</v>
      </c>
      <c r="Z127">
        <v>0.412142499</v>
      </c>
      <c r="AA127">
        <v>0.43244916566666702</v>
      </c>
      <c r="AB127">
        <v>0.46103416591666702</v>
      </c>
      <c r="AC127">
        <v>0.46915499983333298</v>
      </c>
      <c r="AD127">
        <v>0.39299249983333301</v>
      </c>
      <c r="AE127">
        <v>0.34549166666666697</v>
      </c>
      <c r="AF127">
        <v>0.33085666666666702</v>
      </c>
      <c r="AG127">
        <v>0.34849249999999998</v>
      </c>
      <c r="AH127">
        <v>0.31779000000000002</v>
      </c>
      <c r="AI127">
        <v>0.32324249999999999</v>
      </c>
      <c r="AJ127">
        <v>0.318923333333333</v>
      </c>
      <c r="AK127">
        <v>0.38228933333333298</v>
      </c>
      <c r="AL127">
        <v>0.37792108333333302</v>
      </c>
      <c r="AM127">
        <v>0.35305874999999998</v>
      </c>
      <c r="AN127">
        <v>0.36045586833333298</v>
      </c>
      <c r="AO127">
        <v>0.38596612499999999</v>
      </c>
      <c r="AP127">
        <v>0.38845951083333302</v>
      </c>
      <c r="AQ127">
        <v>0.39889839500000002</v>
      </c>
      <c r="AR127">
        <v>0.43814999166666702</v>
      </c>
      <c r="AS127">
        <v>0.450041566666667</v>
      </c>
      <c r="AT127">
        <v>0.43362033825000001</v>
      </c>
      <c r="AU127">
        <v>0.37723333333333298</v>
      </c>
      <c r="AV127">
        <v>0.34466317998548601</v>
      </c>
      <c r="AW127">
        <v>0.34577739224999998</v>
      </c>
      <c r="AX127">
        <v>0.340893885583333</v>
      </c>
      <c r="AY127">
        <v>0.31167499999999998</v>
      </c>
      <c r="AZ127" t="s">
        <v>211</v>
      </c>
      <c r="BA127" t="s">
        <v>211</v>
      </c>
      <c r="BB127" t="s">
        <v>211</v>
      </c>
      <c r="BC127" t="s">
        <v>211</v>
      </c>
      <c r="BD127" t="s">
        <v>211</v>
      </c>
      <c r="BE127" t="s">
        <v>211</v>
      </c>
      <c r="BF127" t="s">
        <v>211</v>
      </c>
      <c r="BG127" t="s">
        <v>211</v>
      </c>
      <c r="BH127" t="s">
        <v>211</v>
      </c>
      <c r="BI127" t="s">
        <v>211</v>
      </c>
      <c r="BJ127" t="s">
        <v>211</v>
      </c>
      <c r="BK127" t="s">
        <v>211</v>
      </c>
    </row>
    <row r="128" spans="2:63" x14ac:dyDescent="0.35">
      <c r="B128" t="s">
        <v>458</v>
      </c>
      <c r="C128" s="54" t="s">
        <v>459</v>
      </c>
      <c r="D128" t="s">
        <v>211</v>
      </c>
      <c r="E128" t="s">
        <v>211</v>
      </c>
      <c r="F128" t="s">
        <v>211</v>
      </c>
      <c r="G128" t="s">
        <v>211</v>
      </c>
      <c r="H128" t="s">
        <v>211</v>
      </c>
      <c r="I128" t="s">
        <v>211</v>
      </c>
      <c r="J128" t="s">
        <v>211</v>
      </c>
      <c r="K128" t="s">
        <v>211</v>
      </c>
      <c r="L128" t="s">
        <v>211</v>
      </c>
      <c r="M128" t="s">
        <v>211</v>
      </c>
      <c r="N128" t="s">
        <v>211</v>
      </c>
      <c r="O128" t="s">
        <v>211</v>
      </c>
      <c r="P128" t="s">
        <v>211</v>
      </c>
      <c r="Q128" t="s">
        <v>211</v>
      </c>
      <c r="R128" t="s">
        <v>211</v>
      </c>
      <c r="S128" t="s">
        <v>211</v>
      </c>
      <c r="T128" t="s">
        <v>211</v>
      </c>
      <c r="U128" t="s">
        <v>211</v>
      </c>
      <c r="V128" t="s">
        <v>211</v>
      </c>
      <c r="W128" t="s">
        <v>211</v>
      </c>
      <c r="X128" t="s">
        <v>211</v>
      </c>
      <c r="Y128" t="s">
        <v>211</v>
      </c>
      <c r="Z128" t="s">
        <v>211</v>
      </c>
      <c r="AA128" t="s">
        <v>211</v>
      </c>
      <c r="AB128" t="s">
        <v>211</v>
      </c>
      <c r="AC128" t="s">
        <v>211</v>
      </c>
      <c r="AD128" t="s">
        <v>211</v>
      </c>
      <c r="AE128" t="s">
        <v>211</v>
      </c>
      <c r="AF128" t="s">
        <v>211</v>
      </c>
      <c r="AG128" t="s">
        <v>211</v>
      </c>
      <c r="AH128" t="s">
        <v>211</v>
      </c>
      <c r="AI128" t="s">
        <v>211</v>
      </c>
      <c r="AJ128" t="s">
        <v>211</v>
      </c>
      <c r="AK128" t="s">
        <v>211</v>
      </c>
      <c r="AL128" t="s">
        <v>211</v>
      </c>
      <c r="AM128" t="s">
        <v>211</v>
      </c>
      <c r="AN128" t="s">
        <v>211</v>
      </c>
      <c r="AO128" t="s">
        <v>211</v>
      </c>
      <c r="AP128" t="s">
        <v>211</v>
      </c>
      <c r="AQ128" t="s">
        <v>211</v>
      </c>
      <c r="AR128" t="s">
        <v>211</v>
      </c>
      <c r="AS128" t="s">
        <v>211</v>
      </c>
      <c r="AT128" t="s">
        <v>211</v>
      </c>
      <c r="AU128" t="s">
        <v>211</v>
      </c>
      <c r="AV128" t="s">
        <v>211</v>
      </c>
      <c r="AW128" t="s">
        <v>211</v>
      </c>
      <c r="AX128" t="s">
        <v>211</v>
      </c>
      <c r="AY128" t="s">
        <v>211</v>
      </c>
      <c r="AZ128" t="s">
        <v>211</v>
      </c>
      <c r="BA128" t="s">
        <v>211</v>
      </c>
      <c r="BB128" t="s">
        <v>211</v>
      </c>
      <c r="BC128" t="s">
        <v>211</v>
      </c>
      <c r="BD128" t="s">
        <v>211</v>
      </c>
      <c r="BE128" t="s">
        <v>211</v>
      </c>
      <c r="BF128" t="s">
        <v>211</v>
      </c>
      <c r="BG128" t="s">
        <v>211</v>
      </c>
      <c r="BH128" t="s">
        <v>211</v>
      </c>
      <c r="BI128" t="s">
        <v>211</v>
      </c>
      <c r="BJ128" t="s">
        <v>211</v>
      </c>
      <c r="BK128" t="s">
        <v>211</v>
      </c>
    </row>
    <row r="129" spans="2:63" x14ac:dyDescent="0.35">
      <c r="B129" t="s">
        <v>460</v>
      </c>
      <c r="C129" s="54" t="s">
        <v>461</v>
      </c>
      <c r="D129">
        <v>4.9369911160770199</v>
      </c>
      <c r="E129">
        <v>4.9369911160770199</v>
      </c>
      <c r="F129">
        <v>4.9369911160770199</v>
      </c>
      <c r="G129">
        <v>4.9369911160770199</v>
      </c>
      <c r="H129">
        <v>4.9369911160770199</v>
      </c>
      <c r="I129">
        <v>4.9369911160770199</v>
      </c>
      <c r="J129">
        <v>4.9369911160770199</v>
      </c>
      <c r="K129">
        <v>4.9369911160770199</v>
      </c>
      <c r="L129">
        <v>4.9369911160770199</v>
      </c>
      <c r="M129">
        <v>5.1941573199841704</v>
      </c>
      <c r="N129">
        <v>5.5541900054541902</v>
      </c>
      <c r="O129">
        <v>5.5426325049163401</v>
      </c>
      <c r="P129">
        <v>5.0405333331666702</v>
      </c>
      <c r="Q129">
        <v>4.4577666666666698</v>
      </c>
      <c r="R129">
        <v>4.5333333332333297</v>
      </c>
      <c r="S129">
        <v>4.3104249999000004</v>
      </c>
      <c r="T129">
        <v>4.5022249999000001</v>
      </c>
      <c r="U129">
        <v>4.5587083333249998</v>
      </c>
      <c r="V129">
        <v>4.61625</v>
      </c>
      <c r="W129">
        <v>4.5892499999999998</v>
      </c>
      <c r="X129">
        <v>4.5914083332500004</v>
      </c>
      <c r="Y129">
        <v>4.8295833333333302</v>
      </c>
      <c r="Z129">
        <v>5.1769166666666697</v>
      </c>
      <c r="AA129">
        <v>5.4811666665666703</v>
      </c>
      <c r="AB129">
        <v>6.3803333332833301</v>
      </c>
      <c r="AC129">
        <v>7.7084999999583301</v>
      </c>
      <c r="AD129">
        <v>7.4374999999833298</v>
      </c>
      <c r="AE129">
        <v>7.3878333333333304</v>
      </c>
      <c r="AF129">
        <v>7.5260833333333297</v>
      </c>
      <c r="AG129">
        <v>8.3050999999999995</v>
      </c>
      <c r="AH129">
        <v>8.0609000000000002</v>
      </c>
      <c r="AI129">
        <v>8.1945833333333304</v>
      </c>
      <c r="AJ129">
        <v>8.7026749999999993</v>
      </c>
      <c r="AK129">
        <v>12.080583333333299</v>
      </c>
      <c r="AL129">
        <v>12.3575</v>
      </c>
      <c r="AM129">
        <v>12.9768333333333</v>
      </c>
      <c r="AN129">
        <v>13.7221666666667</v>
      </c>
      <c r="AO129">
        <v>15.1853333333333</v>
      </c>
      <c r="AP129">
        <v>18.847583333333301</v>
      </c>
      <c r="AQ129">
        <v>20.951416666666699</v>
      </c>
      <c r="AR129">
        <v>23.892333333333301</v>
      </c>
      <c r="AS129">
        <v>25.562916666666698</v>
      </c>
      <c r="AT129">
        <v>27.173916666666699</v>
      </c>
      <c r="AU129">
        <v>26.303000000000001</v>
      </c>
      <c r="AV129" t="s">
        <v>211</v>
      </c>
      <c r="AW129">
        <v>26.5528333333333</v>
      </c>
      <c r="AX129">
        <v>26.86</v>
      </c>
      <c r="AY129">
        <v>25.8586666666667</v>
      </c>
      <c r="AZ129">
        <v>23.820333333333298</v>
      </c>
      <c r="BA129">
        <v>26.2365833333333</v>
      </c>
      <c r="BB129">
        <v>27.5894166666667</v>
      </c>
      <c r="BC129">
        <v>28.111833333333301</v>
      </c>
      <c r="BD129">
        <v>29.661999999999999</v>
      </c>
      <c r="BE129">
        <v>30.068166666666698</v>
      </c>
      <c r="BF129">
        <v>30.272500000000001</v>
      </c>
      <c r="BG129">
        <v>32.467166666666699</v>
      </c>
      <c r="BH129">
        <v>35.237083333333302</v>
      </c>
      <c r="BI129">
        <v>35.794416666666699</v>
      </c>
      <c r="BJ129">
        <v>35.677500000000002</v>
      </c>
      <c r="BK129">
        <v>36.690833333333302</v>
      </c>
    </row>
    <row r="130" spans="2:63" x14ac:dyDescent="0.35">
      <c r="B130" t="s">
        <v>462</v>
      </c>
      <c r="C130" s="54" t="s">
        <v>463</v>
      </c>
      <c r="D130">
        <v>4.7619000037618999</v>
      </c>
      <c r="E130">
        <v>4.7619000037618999</v>
      </c>
      <c r="F130">
        <v>4.7619000037618999</v>
      </c>
      <c r="G130">
        <v>4.7619000037618999</v>
      </c>
      <c r="H130">
        <v>4.7619000037618999</v>
      </c>
      <c r="I130">
        <v>4.7619000037618999</v>
      </c>
      <c r="J130">
        <v>4.7619000037618999</v>
      </c>
      <c r="K130">
        <v>4.8280375034312097</v>
      </c>
      <c r="L130">
        <v>5.5555500045555499</v>
      </c>
      <c r="M130">
        <v>5.5555500045555499</v>
      </c>
      <c r="N130">
        <v>5.5555500045555499</v>
      </c>
      <c r="O130">
        <v>5.4857589225245</v>
      </c>
      <c r="P130">
        <v>5.3385261876059804</v>
      </c>
      <c r="Q130">
        <v>5.4422657127583198</v>
      </c>
      <c r="R130">
        <v>5.7030750726300301</v>
      </c>
      <c r="S130">
        <v>6.0267973347139598</v>
      </c>
      <c r="T130">
        <v>6.6815249989999996</v>
      </c>
      <c r="U130">
        <v>6.6073083323333304</v>
      </c>
      <c r="V130">
        <v>6.1632749990000004</v>
      </c>
      <c r="W130">
        <v>6.3081083323333296</v>
      </c>
      <c r="X130">
        <v>7.6842916656666702</v>
      </c>
      <c r="Y130">
        <v>8.9365416660833308</v>
      </c>
      <c r="Z130">
        <v>10.872549999583301</v>
      </c>
      <c r="AA130">
        <v>11.7061999994167</v>
      </c>
      <c r="AB130">
        <v>13.800333332833301</v>
      </c>
      <c r="AC130">
        <v>15.442483333166701</v>
      </c>
      <c r="AD130">
        <v>13.4663583333333</v>
      </c>
      <c r="AE130">
        <v>12.878216666666701</v>
      </c>
      <c r="AF130">
        <v>13.437725</v>
      </c>
      <c r="AG130">
        <v>15.2497666666667</v>
      </c>
      <c r="AH130">
        <v>14.863466666666699</v>
      </c>
      <c r="AI130">
        <v>15.6523083333333</v>
      </c>
      <c r="AJ130">
        <v>15.5632083333333</v>
      </c>
      <c r="AK130">
        <v>17.648025000000001</v>
      </c>
      <c r="AL130">
        <v>17.960366666666701</v>
      </c>
      <c r="AM130">
        <v>17.386316666666701</v>
      </c>
      <c r="AN130">
        <v>17.948066666666701</v>
      </c>
      <c r="AO130">
        <v>21.057258333333301</v>
      </c>
      <c r="AP130">
        <v>23.992650000000001</v>
      </c>
      <c r="AQ130">
        <v>25.185808333333298</v>
      </c>
      <c r="AR130">
        <v>26.249558333333301</v>
      </c>
      <c r="AS130">
        <v>29.129258333333301</v>
      </c>
      <c r="AT130">
        <v>29.962</v>
      </c>
      <c r="AU130">
        <v>27.901475000000001</v>
      </c>
      <c r="AV130">
        <v>27.498516666666699</v>
      </c>
      <c r="AW130">
        <v>29.496233333333301</v>
      </c>
      <c r="AX130">
        <v>31.708066666666699</v>
      </c>
      <c r="AY130">
        <v>31.313656250000001</v>
      </c>
      <c r="AZ130">
        <v>28.452837500000001</v>
      </c>
      <c r="BA130">
        <v>31.959800000000001</v>
      </c>
      <c r="BB130">
        <v>30.784400000000002</v>
      </c>
      <c r="BC130">
        <v>28.705950000000001</v>
      </c>
      <c r="BD130">
        <v>30.0499716666667</v>
      </c>
      <c r="BE130">
        <v>30.7013583333333</v>
      </c>
      <c r="BF130">
        <v>30.6216166666667</v>
      </c>
      <c r="BG130">
        <v>35.056699999999999</v>
      </c>
      <c r="BH130">
        <v>35.541883333333303</v>
      </c>
      <c r="BI130">
        <v>34.481408333333299</v>
      </c>
      <c r="BJ130">
        <v>33.934449999999998</v>
      </c>
      <c r="BK130">
        <v>35.473516666666697</v>
      </c>
    </row>
    <row r="131" spans="2:63" x14ac:dyDescent="0.35">
      <c r="B131" t="s">
        <v>464</v>
      </c>
      <c r="C131" s="54" t="s">
        <v>465</v>
      </c>
      <c r="D131">
        <v>1.25000000125E-2</v>
      </c>
      <c r="E131">
        <v>1.25000000125E-2</v>
      </c>
      <c r="F131">
        <v>1.25000000125E-2</v>
      </c>
      <c r="G131">
        <v>1.25000000125E-2</v>
      </c>
      <c r="H131">
        <v>1.25000000125E-2</v>
      </c>
      <c r="I131">
        <v>1.25000000125E-2</v>
      </c>
      <c r="J131">
        <v>1.25000000125E-2</v>
      </c>
      <c r="K131">
        <v>1.25000000125E-2</v>
      </c>
      <c r="L131">
        <v>1.25000000125E-2</v>
      </c>
      <c r="M131">
        <v>1.25000000125E-2</v>
      </c>
      <c r="N131">
        <v>1.25000000125E-2</v>
      </c>
      <c r="O131">
        <v>1.25000000114583E-2</v>
      </c>
      <c r="P131">
        <v>1.2500023037919901E-2</v>
      </c>
      <c r="Q131">
        <v>1.24999519112712E-2</v>
      </c>
      <c r="R131">
        <v>1.24999689192606E-2</v>
      </c>
      <c r="S131">
        <v>1.2500000000000001E-2</v>
      </c>
      <c r="T131">
        <v>1.54258499996667E-2</v>
      </c>
      <c r="U131">
        <v>2.2572866665750001E-2</v>
      </c>
      <c r="V131">
        <v>2.2767283332333299E-2</v>
      </c>
      <c r="W131">
        <v>2.2805383332333298E-2</v>
      </c>
      <c r="X131">
        <v>2.2951008332333302E-2</v>
      </c>
      <c r="Y131">
        <v>2.45145999990833E-2</v>
      </c>
      <c r="Z131">
        <v>5.6401699999250002E-2</v>
      </c>
      <c r="AA131">
        <v>0.1200935833325</v>
      </c>
      <c r="AB131">
        <v>0.16782758333266701</v>
      </c>
      <c r="AC131">
        <v>0.25687158333316701</v>
      </c>
      <c r="AD131">
        <v>0.611772583333</v>
      </c>
      <c r="AE131">
        <v>1.3781825000000001</v>
      </c>
      <c r="AF131">
        <v>2.2731050000000002</v>
      </c>
      <c r="AG131">
        <v>2.4614725000000002</v>
      </c>
      <c r="AH131">
        <v>2.8125991666666699</v>
      </c>
      <c r="AI131">
        <v>3.0184299999999999</v>
      </c>
      <c r="AJ131">
        <v>3.09489833333333</v>
      </c>
      <c r="AK131">
        <v>3.11561666666667</v>
      </c>
      <c r="AL131">
        <v>3.3751166666666701</v>
      </c>
      <c r="AM131">
        <v>6.4194250000000004</v>
      </c>
      <c r="AN131">
        <v>7.5994484166666698</v>
      </c>
      <c r="AO131">
        <v>7.9184599999999996</v>
      </c>
      <c r="AP131">
        <v>9.1360417500000004</v>
      </c>
      <c r="AQ131">
        <v>9.5603975000000005</v>
      </c>
      <c r="AR131">
        <v>9.4555583333333306</v>
      </c>
      <c r="AS131">
        <v>9.3423416666666697</v>
      </c>
      <c r="AT131">
        <v>9.6559583333333308</v>
      </c>
      <c r="AU131">
        <v>10.7890191666667</v>
      </c>
      <c r="AV131">
        <v>11.285966666666701</v>
      </c>
      <c r="AW131">
        <v>10.8978916666667</v>
      </c>
      <c r="AX131">
        <v>10.8992416666667</v>
      </c>
      <c r="AY131">
        <v>10.9281916666667</v>
      </c>
      <c r="AZ131">
        <v>11.129716666666701</v>
      </c>
      <c r="BA131">
        <v>13.513475</v>
      </c>
      <c r="BB131">
        <v>12.636008333333301</v>
      </c>
      <c r="BC131">
        <v>12.423325</v>
      </c>
      <c r="BD131">
        <v>13.169458333333299</v>
      </c>
      <c r="BE131">
        <v>12.7719916666667</v>
      </c>
      <c r="BF131">
        <v>13.292450000000001</v>
      </c>
      <c r="BG131">
        <v>15.848266666666699</v>
      </c>
      <c r="BH131">
        <v>18.664058333333301</v>
      </c>
      <c r="BI131">
        <v>18.9265166666667</v>
      </c>
      <c r="BJ131">
        <v>19.244341666666699</v>
      </c>
      <c r="BK131">
        <v>19.263633333333299</v>
      </c>
    </row>
    <row r="132" spans="2:63" x14ac:dyDescent="0.35">
      <c r="B132" t="s">
        <v>466</v>
      </c>
      <c r="C132" s="54" t="s">
        <v>467</v>
      </c>
      <c r="D132">
        <v>1</v>
      </c>
      <c r="E132">
        <v>1</v>
      </c>
      <c r="F132">
        <v>1</v>
      </c>
      <c r="G132">
        <v>1</v>
      </c>
      <c r="H132">
        <v>1</v>
      </c>
      <c r="I132">
        <v>1</v>
      </c>
      <c r="J132">
        <v>1</v>
      </c>
      <c r="K132">
        <v>1</v>
      </c>
      <c r="L132">
        <v>1</v>
      </c>
      <c r="M132">
        <v>1</v>
      </c>
      <c r="N132">
        <v>1</v>
      </c>
      <c r="O132">
        <v>1</v>
      </c>
      <c r="P132">
        <v>1</v>
      </c>
      <c r="Q132">
        <v>1</v>
      </c>
      <c r="R132">
        <v>1</v>
      </c>
      <c r="S132">
        <v>1</v>
      </c>
      <c r="T132">
        <v>1</v>
      </c>
      <c r="U132">
        <v>1</v>
      </c>
      <c r="V132">
        <v>1</v>
      </c>
      <c r="W132">
        <v>1</v>
      </c>
      <c r="X132">
        <v>1</v>
      </c>
      <c r="Y132">
        <v>1</v>
      </c>
      <c r="Z132">
        <v>1</v>
      </c>
      <c r="AA132">
        <v>1</v>
      </c>
      <c r="AB132">
        <v>1</v>
      </c>
      <c r="AC132">
        <v>1</v>
      </c>
      <c r="AD132">
        <v>1</v>
      </c>
      <c r="AE132">
        <v>1</v>
      </c>
      <c r="AF132">
        <v>1</v>
      </c>
      <c r="AG132">
        <v>1</v>
      </c>
      <c r="AH132">
        <v>1</v>
      </c>
      <c r="AI132">
        <v>1</v>
      </c>
      <c r="AJ132">
        <v>1</v>
      </c>
      <c r="AK132">
        <v>1</v>
      </c>
      <c r="AL132">
        <v>1</v>
      </c>
      <c r="AM132">
        <v>1</v>
      </c>
      <c r="AN132">
        <v>1</v>
      </c>
      <c r="AO132">
        <v>1</v>
      </c>
      <c r="AP132">
        <v>1</v>
      </c>
      <c r="AQ132">
        <v>1</v>
      </c>
      <c r="AR132">
        <v>1</v>
      </c>
      <c r="AS132">
        <v>1</v>
      </c>
      <c r="AT132">
        <v>1</v>
      </c>
      <c r="AU132">
        <v>1</v>
      </c>
      <c r="AV132">
        <v>1</v>
      </c>
      <c r="AW132">
        <v>1</v>
      </c>
      <c r="AX132">
        <v>1</v>
      </c>
      <c r="AY132">
        <v>1</v>
      </c>
      <c r="AZ132">
        <v>1</v>
      </c>
      <c r="BA132">
        <v>1</v>
      </c>
      <c r="BB132">
        <v>1</v>
      </c>
      <c r="BC132">
        <v>1</v>
      </c>
      <c r="BD132">
        <v>1</v>
      </c>
      <c r="BE132">
        <v>1</v>
      </c>
      <c r="BF132">
        <v>1</v>
      </c>
      <c r="BG132">
        <v>1</v>
      </c>
      <c r="BH132">
        <v>1</v>
      </c>
      <c r="BI132">
        <v>1</v>
      </c>
      <c r="BJ132">
        <v>1</v>
      </c>
      <c r="BK132">
        <v>1</v>
      </c>
    </row>
    <row r="133" spans="2:63" x14ac:dyDescent="0.35">
      <c r="B133" t="s">
        <v>468</v>
      </c>
      <c r="C133" s="54" t="s">
        <v>469</v>
      </c>
      <c r="D133" t="s">
        <v>211</v>
      </c>
      <c r="E133" t="s">
        <v>211</v>
      </c>
      <c r="F133" t="s">
        <v>211</v>
      </c>
      <c r="G133" t="s">
        <v>211</v>
      </c>
      <c r="H133" t="s">
        <v>211</v>
      </c>
      <c r="I133" t="s">
        <v>211</v>
      </c>
      <c r="J133" t="s">
        <v>211</v>
      </c>
      <c r="K133" t="s">
        <v>211</v>
      </c>
      <c r="L133" t="s">
        <v>211</v>
      </c>
      <c r="M133" t="s">
        <v>211</v>
      </c>
      <c r="N133" t="s">
        <v>211</v>
      </c>
      <c r="O133" t="s">
        <v>211</v>
      </c>
      <c r="P133" t="s">
        <v>211</v>
      </c>
      <c r="Q133" t="s">
        <v>211</v>
      </c>
      <c r="R133" t="s">
        <v>211</v>
      </c>
      <c r="S133" t="s">
        <v>211</v>
      </c>
      <c r="T133" t="s">
        <v>211</v>
      </c>
      <c r="U133" t="s">
        <v>211</v>
      </c>
      <c r="V133" t="s">
        <v>211</v>
      </c>
      <c r="W133" t="s">
        <v>211</v>
      </c>
      <c r="X133" t="s">
        <v>211</v>
      </c>
      <c r="Y133" t="s">
        <v>211</v>
      </c>
      <c r="Z133" t="s">
        <v>211</v>
      </c>
      <c r="AA133" t="s">
        <v>211</v>
      </c>
      <c r="AB133" t="s">
        <v>211</v>
      </c>
      <c r="AC133" t="s">
        <v>211</v>
      </c>
      <c r="AD133" t="s">
        <v>211</v>
      </c>
      <c r="AE133" t="s">
        <v>211</v>
      </c>
      <c r="AF133" t="s">
        <v>211</v>
      </c>
      <c r="AG133" t="s">
        <v>211</v>
      </c>
      <c r="AH133" t="s">
        <v>211</v>
      </c>
      <c r="AI133" t="s">
        <v>211</v>
      </c>
      <c r="AJ133" t="s">
        <v>211</v>
      </c>
      <c r="AK133" t="s">
        <v>211</v>
      </c>
      <c r="AL133" t="s">
        <v>211</v>
      </c>
      <c r="AM133">
        <v>4.4958</v>
      </c>
      <c r="AN133">
        <v>4.6044833333333299</v>
      </c>
      <c r="AO133">
        <v>4.6235833333333298</v>
      </c>
      <c r="AP133">
        <v>5.3707000000000003</v>
      </c>
      <c r="AQ133">
        <v>10.5158083333333</v>
      </c>
      <c r="AR133">
        <v>12.4342166666667</v>
      </c>
      <c r="AS133">
        <v>12.8651416666667</v>
      </c>
      <c r="AT133">
        <v>13.5704975</v>
      </c>
      <c r="AU133">
        <v>13.9448833333333</v>
      </c>
      <c r="AV133">
        <v>12.3297166666667</v>
      </c>
      <c r="AW133">
        <v>12.599625</v>
      </c>
      <c r="AX133">
        <v>13.1310583333333</v>
      </c>
      <c r="AY133">
        <v>12.1399449731183</v>
      </c>
      <c r="AZ133">
        <v>10.3920436827957</v>
      </c>
      <c r="BA133">
        <v>11.1095754339478</v>
      </c>
      <c r="BB133">
        <v>12.369260961341499</v>
      </c>
      <c r="BC133">
        <v>11.7386124865591</v>
      </c>
      <c r="BD133">
        <v>12.1114368159066</v>
      </c>
      <c r="BE133">
        <v>12.5867562314388</v>
      </c>
      <c r="BF133">
        <v>14.035630049923199</v>
      </c>
      <c r="BG133">
        <v>18.818475145289302</v>
      </c>
      <c r="BH133">
        <v>19.923827563342002</v>
      </c>
      <c r="BI133">
        <v>18.499034887352799</v>
      </c>
      <c r="BJ133">
        <v>16.8020517223502</v>
      </c>
      <c r="BK133">
        <v>17.573468866487499</v>
      </c>
    </row>
    <row r="134" spans="2:63" x14ac:dyDescent="0.35">
      <c r="B134" t="s">
        <v>470</v>
      </c>
      <c r="C134" s="54" t="s">
        <v>471</v>
      </c>
      <c r="D134" t="s">
        <v>211</v>
      </c>
      <c r="E134" t="s">
        <v>211</v>
      </c>
      <c r="F134" t="s">
        <v>211</v>
      </c>
      <c r="G134" t="s">
        <v>211</v>
      </c>
      <c r="H134" t="s">
        <v>211</v>
      </c>
      <c r="I134" t="s">
        <v>211</v>
      </c>
      <c r="J134" t="s">
        <v>211</v>
      </c>
      <c r="K134" t="s">
        <v>211</v>
      </c>
      <c r="L134" t="s">
        <v>211</v>
      </c>
      <c r="M134" t="s">
        <v>211</v>
      </c>
      <c r="N134" t="s">
        <v>211</v>
      </c>
      <c r="O134" t="s">
        <v>211</v>
      </c>
      <c r="P134" t="s">
        <v>211</v>
      </c>
      <c r="Q134" t="s">
        <v>211</v>
      </c>
      <c r="R134" t="s">
        <v>211</v>
      </c>
      <c r="S134" t="s">
        <v>211</v>
      </c>
      <c r="T134" t="s">
        <v>211</v>
      </c>
      <c r="U134" t="s">
        <v>211</v>
      </c>
      <c r="V134" t="s">
        <v>211</v>
      </c>
      <c r="W134" t="s">
        <v>211</v>
      </c>
      <c r="X134" t="s">
        <v>211</v>
      </c>
      <c r="Y134" t="s">
        <v>211</v>
      </c>
      <c r="Z134" t="s">
        <v>211</v>
      </c>
      <c r="AA134" t="s">
        <v>211</v>
      </c>
      <c r="AB134" t="s">
        <v>211</v>
      </c>
      <c r="AC134" t="s">
        <v>211</v>
      </c>
      <c r="AD134" t="s">
        <v>211</v>
      </c>
      <c r="AE134" t="s">
        <v>211</v>
      </c>
      <c r="AF134" t="s">
        <v>211</v>
      </c>
      <c r="AG134" t="s">
        <v>211</v>
      </c>
      <c r="AH134" t="s">
        <v>211</v>
      </c>
      <c r="AI134" t="s">
        <v>211</v>
      </c>
      <c r="AJ134" t="s">
        <v>211</v>
      </c>
      <c r="AK134" t="s">
        <v>211</v>
      </c>
      <c r="AL134" t="s">
        <v>211</v>
      </c>
      <c r="AM134" t="s">
        <v>211</v>
      </c>
      <c r="AN134" t="s">
        <v>211</v>
      </c>
      <c r="AO134" t="s">
        <v>211</v>
      </c>
      <c r="AP134" t="s">
        <v>211</v>
      </c>
      <c r="AQ134" t="s">
        <v>211</v>
      </c>
      <c r="AR134" t="s">
        <v>211</v>
      </c>
      <c r="AS134" t="s">
        <v>211</v>
      </c>
      <c r="AT134" t="s">
        <v>211</v>
      </c>
      <c r="AU134" t="s">
        <v>211</v>
      </c>
      <c r="AV134" t="s">
        <v>211</v>
      </c>
      <c r="AW134" t="s">
        <v>211</v>
      </c>
      <c r="AX134" t="s">
        <v>211</v>
      </c>
      <c r="AY134" t="s">
        <v>211</v>
      </c>
      <c r="AZ134" t="s">
        <v>211</v>
      </c>
      <c r="BA134" t="s">
        <v>211</v>
      </c>
      <c r="BB134" t="s">
        <v>211</v>
      </c>
      <c r="BC134" t="s">
        <v>211</v>
      </c>
      <c r="BD134" t="s">
        <v>211</v>
      </c>
      <c r="BE134" t="s">
        <v>211</v>
      </c>
      <c r="BF134" t="s">
        <v>211</v>
      </c>
      <c r="BG134" t="s">
        <v>211</v>
      </c>
      <c r="BH134" t="s">
        <v>211</v>
      </c>
      <c r="BI134" t="s">
        <v>211</v>
      </c>
      <c r="BJ134" t="s">
        <v>211</v>
      </c>
      <c r="BK134" t="s">
        <v>211</v>
      </c>
    </row>
    <row r="135" spans="2:63" x14ac:dyDescent="0.35">
      <c r="B135" t="s">
        <v>472</v>
      </c>
      <c r="C135" s="54" t="s">
        <v>473</v>
      </c>
      <c r="D135" t="s">
        <v>211</v>
      </c>
      <c r="E135" t="s">
        <v>211</v>
      </c>
      <c r="F135" t="s">
        <v>211</v>
      </c>
      <c r="G135" t="s">
        <v>211</v>
      </c>
      <c r="H135" t="s">
        <v>211</v>
      </c>
      <c r="I135" t="s">
        <v>211</v>
      </c>
      <c r="J135" t="s">
        <v>211</v>
      </c>
      <c r="K135" t="s">
        <v>211</v>
      </c>
      <c r="L135" t="s">
        <v>211</v>
      </c>
      <c r="M135" t="s">
        <v>211</v>
      </c>
      <c r="N135" t="s">
        <v>211</v>
      </c>
      <c r="O135" t="s">
        <v>211</v>
      </c>
      <c r="P135" t="s">
        <v>211</v>
      </c>
      <c r="Q135" t="s">
        <v>211</v>
      </c>
      <c r="R135" t="s">
        <v>211</v>
      </c>
      <c r="S135" t="s">
        <v>211</v>
      </c>
      <c r="T135" t="s">
        <v>211</v>
      </c>
      <c r="U135" t="s">
        <v>211</v>
      </c>
      <c r="V135" t="s">
        <v>211</v>
      </c>
      <c r="W135" t="s">
        <v>211</v>
      </c>
      <c r="X135" t="s">
        <v>211</v>
      </c>
      <c r="Y135" t="s">
        <v>211</v>
      </c>
      <c r="Z135" t="s">
        <v>211</v>
      </c>
      <c r="AA135" t="s">
        <v>211</v>
      </c>
      <c r="AB135" t="s">
        <v>211</v>
      </c>
      <c r="AC135" t="s">
        <v>211</v>
      </c>
      <c r="AD135" t="s">
        <v>211</v>
      </c>
      <c r="AE135" t="s">
        <v>211</v>
      </c>
      <c r="AF135" t="s">
        <v>211</v>
      </c>
      <c r="AG135" t="s">
        <v>211</v>
      </c>
      <c r="AH135" t="s">
        <v>211</v>
      </c>
      <c r="AI135">
        <v>8.0116666666666703</v>
      </c>
      <c r="AJ135">
        <v>35.8333333333333</v>
      </c>
      <c r="AK135">
        <v>295.01052583333302</v>
      </c>
      <c r="AL135">
        <v>412.72141666666698</v>
      </c>
      <c r="AM135">
        <v>448.61263333333301</v>
      </c>
      <c r="AN135">
        <v>548.40333333333297</v>
      </c>
      <c r="AO135">
        <v>789.99249999999995</v>
      </c>
      <c r="AP135">
        <v>840.82833333333303</v>
      </c>
      <c r="AQ135">
        <v>1021.8674999999999</v>
      </c>
      <c r="AR135">
        <v>1076.6666666666699</v>
      </c>
      <c r="AS135">
        <v>1097.6975</v>
      </c>
      <c r="AT135">
        <v>1110.31</v>
      </c>
      <c r="AU135">
        <v>1146.5425</v>
      </c>
      <c r="AV135">
        <v>1185.2974999999999</v>
      </c>
      <c r="AW135">
        <v>1205.2466666666701</v>
      </c>
      <c r="AX135">
        <v>1179.69916666667</v>
      </c>
      <c r="AY135">
        <v>1170.40083333333</v>
      </c>
      <c r="AZ135">
        <v>1165.80416666667</v>
      </c>
      <c r="BA135">
        <v>1437.7950000000001</v>
      </c>
      <c r="BB135">
        <v>1357.06416666667</v>
      </c>
      <c r="BC135">
        <v>1265.51583333333</v>
      </c>
      <c r="BD135">
        <v>1357.58</v>
      </c>
      <c r="BE135">
        <v>1523.9275</v>
      </c>
      <c r="BF135">
        <v>1817.9387083333299</v>
      </c>
      <c r="BG135">
        <v>1970.3091666666701</v>
      </c>
      <c r="BH135">
        <v>2140.2908640611599</v>
      </c>
      <c r="BI135">
        <v>2439.7772011124398</v>
      </c>
      <c r="BJ135">
        <v>2472.4840511423499</v>
      </c>
      <c r="BK135">
        <v>2663.5413982016298</v>
      </c>
    </row>
    <row r="136" spans="2:63" x14ac:dyDescent="0.35">
      <c r="B136" t="s">
        <v>474</v>
      </c>
      <c r="C136" s="54" t="s">
        <v>475</v>
      </c>
      <c r="D136" t="s">
        <v>211</v>
      </c>
      <c r="E136" t="s">
        <v>211</v>
      </c>
      <c r="F136" t="s">
        <v>211</v>
      </c>
      <c r="G136" t="s">
        <v>211</v>
      </c>
      <c r="H136" t="s">
        <v>211</v>
      </c>
      <c r="I136" t="s">
        <v>211</v>
      </c>
      <c r="J136" t="s">
        <v>211</v>
      </c>
      <c r="K136" t="s">
        <v>211</v>
      </c>
      <c r="L136" t="s">
        <v>211</v>
      </c>
      <c r="M136" t="s">
        <v>211</v>
      </c>
      <c r="N136" t="s">
        <v>211</v>
      </c>
      <c r="O136" t="s">
        <v>211</v>
      </c>
      <c r="P136" t="s">
        <v>211</v>
      </c>
      <c r="Q136" t="s">
        <v>211</v>
      </c>
      <c r="R136" t="s">
        <v>211</v>
      </c>
      <c r="S136" t="s">
        <v>211</v>
      </c>
      <c r="T136" t="s">
        <v>211</v>
      </c>
      <c r="U136" t="s">
        <v>211</v>
      </c>
      <c r="V136" t="s">
        <v>211</v>
      </c>
      <c r="W136" t="s">
        <v>211</v>
      </c>
      <c r="X136" t="s">
        <v>211</v>
      </c>
      <c r="Y136" t="s">
        <v>211</v>
      </c>
      <c r="Z136" t="s">
        <v>211</v>
      </c>
      <c r="AA136" t="s">
        <v>211</v>
      </c>
      <c r="AB136" t="s">
        <v>211</v>
      </c>
      <c r="AC136" t="s">
        <v>211</v>
      </c>
      <c r="AD136" t="s">
        <v>211</v>
      </c>
      <c r="AE136" t="s">
        <v>211</v>
      </c>
      <c r="AF136" t="s">
        <v>211</v>
      </c>
      <c r="AG136" t="s">
        <v>211</v>
      </c>
      <c r="AH136" t="s">
        <v>211</v>
      </c>
      <c r="AI136" t="s">
        <v>211</v>
      </c>
      <c r="AJ136" t="s">
        <v>211</v>
      </c>
      <c r="AK136" t="s">
        <v>211</v>
      </c>
      <c r="AL136" t="s">
        <v>211</v>
      </c>
      <c r="AM136" t="s">
        <v>211</v>
      </c>
      <c r="AN136" t="s">
        <v>211</v>
      </c>
      <c r="AO136" t="s">
        <v>211</v>
      </c>
      <c r="AP136" t="s">
        <v>211</v>
      </c>
      <c r="AQ136">
        <v>0.938283072395239</v>
      </c>
      <c r="AR136">
        <v>1.08270508132601</v>
      </c>
      <c r="AS136">
        <v>1.11653308564468</v>
      </c>
      <c r="AT136">
        <v>1.0575589962396501</v>
      </c>
      <c r="AU136">
        <v>0.88404792718496095</v>
      </c>
      <c r="AV136">
        <v>0.80392164774760499</v>
      </c>
      <c r="AW136">
        <v>0.80380019216141596</v>
      </c>
      <c r="AX136">
        <v>0.79643273094909595</v>
      </c>
      <c r="AY136">
        <v>0.72967239998408795</v>
      </c>
      <c r="AZ136">
        <v>0.67992268004272904</v>
      </c>
      <c r="BA136">
        <v>0.71695770201613596</v>
      </c>
      <c r="BB136">
        <v>0.75430899010597896</v>
      </c>
      <c r="BC136">
        <v>0.71841389865332195</v>
      </c>
      <c r="BD136">
        <v>0.77833812041681205</v>
      </c>
      <c r="BE136">
        <v>0.75294512270200198</v>
      </c>
      <c r="BF136">
        <v>0.75272819693259096</v>
      </c>
      <c r="BG136">
        <v>0.90129642336709603</v>
      </c>
      <c r="BH136">
        <v>0.90342143625728799</v>
      </c>
      <c r="BI136">
        <v>0.88520550826938005</v>
      </c>
      <c r="BJ136">
        <v>0.84677266710809596</v>
      </c>
      <c r="BK136">
        <v>0.89321558147922597</v>
      </c>
    </row>
    <row r="137" spans="2:63" x14ac:dyDescent="0.35">
      <c r="B137" t="s">
        <v>476</v>
      </c>
      <c r="C137" s="54" t="s">
        <v>477</v>
      </c>
      <c r="D137">
        <v>5.0604900040604903</v>
      </c>
      <c r="E137">
        <v>5.0604900040604903</v>
      </c>
      <c r="F137">
        <v>5.0604900040604903</v>
      </c>
      <c r="G137">
        <v>5.0604900040604903</v>
      </c>
      <c r="H137">
        <v>5.0604900040604903</v>
      </c>
      <c r="I137">
        <v>5.0604900040604903</v>
      </c>
      <c r="J137">
        <v>5.0604900040604903</v>
      </c>
      <c r="K137">
        <v>5.0604900040604903</v>
      </c>
      <c r="L137">
        <v>5.0604900040604903</v>
      </c>
      <c r="M137">
        <v>5.0604900040604903</v>
      </c>
      <c r="N137">
        <v>5.0604900040604903</v>
      </c>
      <c r="O137">
        <v>5.04995885361157</v>
      </c>
      <c r="P137">
        <v>4.5924803201409503</v>
      </c>
      <c r="Q137">
        <v>4.1069208323333299</v>
      </c>
      <c r="R137">
        <v>4.3697666656666696</v>
      </c>
      <c r="S137">
        <v>4.0524874989999997</v>
      </c>
      <c r="T137">
        <v>4.4193124990000001</v>
      </c>
      <c r="U137">
        <v>4.5033458323333297</v>
      </c>
      <c r="V137">
        <v>4.1666708323333301</v>
      </c>
      <c r="W137">
        <v>3.8991341656666698</v>
      </c>
      <c r="X137">
        <v>3.9366458323333302</v>
      </c>
      <c r="Y137">
        <v>5.1722958323333303</v>
      </c>
      <c r="Z137">
        <v>6.0230224989999996</v>
      </c>
      <c r="AA137">
        <v>7.1113233323333302</v>
      </c>
      <c r="AB137">
        <v>8.8105358327500003</v>
      </c>
      <c r="AC137">
        <v>10.0624941664167</v>
      </c>
      <c r="AD137">
        <v>9.1044416664166707</v>
      </c>
      <c r="AE137">
        <v>8.3592250000000003</v>
      </c>
      <c r="AF137">
        <v>8.2091499999999993</v>
      </c>
      <c r="AG137">
        <v>8.4881700000000002</v>
      </c>
      <c r="AH137">
        <v>8.24234166666667</v>
      </c>
      <c r="AI137">
        <v>8.70655</v>
      </c>
      <c r="AJ137">
        <v>8.5378749999999997</v>
      </c>
      <c r="AK137">
        <v>9.2987091666666704</v>
      </c>
      <c r="AL137">
        <v>9.2027149999999995</v>
      </c>
      <c r="AM137">
        <v>8.5402358333333304</v>
      </c>
      <c r="AN137">
        <v>8.7158758333333299</v>
      </c>
      <c r="AO137">
        <v>9.5271066666666702</v>
      </c>
      <c r="AP137">
        <v>9.6044158333333307</v>
      </c>
      <c r="AQ137">
        <v>9.8044191666666691</v>
      </c>
      <c r="AR137">
        <v>10.6256361666667</v>
      </c>
      <c r="AS137">
        <v>11.302975</v>
      </c>
      <c r="AT137">
        <v>11.020583333333301</v>
      </c>
      <c r="AU137">
        <v>9.5743833333333299</v>
      </c>
      <c r="AV137">
        <v>8.8680166666666693</v>
      </c>
      <c r="AW137">
        <v>8.8650083333333303</v>
      </c>
      <c r="AX137">
        <v>8.7955833333333295</v>
      </c>
      <c r="AY137">
        <v>8.1923333333333304</v>
      </c>
      <c r="AZ137">
        <v>7.7503250000000001</v>
      </c>
      <c r="BA137">
        <v>8.0571000000000002</v>
      </c>
      <c r="BB137">
        <v>8.4171583333333295</v>
      </c>
      <c r="BC137">
        <v>8.0898749999999993</v>
      </c>
      <c r="BD137">
        <v>8.6284445833333301</v>
      </c>
      <c r="BE137">
        <v>8.4055039167442995</v>
      </c>
      <c r="BF137">
        <v>8.4063366882615203</v>
      </c>
      <c r="BG137">
        <v>9.7643482795011103</v>
      </c>
      <c r="BH137">
        <v>9.8074760315024996</v>
      </c>
      <c r="BI137">
        <v>9.6919978888288991</v>
      </c>
      <c r="BJ137">
        <v>9.3861024209197197</v>
      </c>
      <c r="BK137">
        <v>9.6170760995074396</v>
      </c>
    </row>
    <row r="138" spans="2:63" x14ac:dyDescent="0.35">
      <c r="B138" t="s">
        <v>478</v>
      </c>
      <c r="C138" s="54" t="s">
        <v>479</v>
      </c>
      <c r="D138">
        <v>2.875000002875E-2</v>
      </c>
      <c r="E138">
        <v>2.875000002875E-2</v>
      </c>
      <c r="F138">
        <v>2.875000002875E-2</v>
      </c>
      <c r="G138">
        <v>2.875000002875E-2</v>
      </c>
      <c r="H138">
        <v>2.875000002875E-2</v>
      </c>
      <c r="I138">
        <v>2.875000002875E-2</v>
      </c>
      <c r="J138">
        <v>2.875000002875E-2</v>
      </c>
      <c r="K138">
        <v>2.875000002875E-2</v>
      </c>
      <c r="L138">
        <v>2.875000002875E-2</v>
      </c>
      <c r="M138">
        <v>2.875000002875E-2</v>
      </c>
      <c r="N138">
        <v>2.875000002875E-2</v>
      </c>
      <c r="O138">
        <v>2.8312083349854199E-2</v>
      </c>
      <c r="P138">
        <v>2.7053416666500001E-2</v>
      </c>
      <c r="Q138">
        <v>2.4515166666416701E-2</v>
      </c>
      <c r="R138">
        <v>2.5408166665666702E-2</v>
      </c>
      <c r="S138">
        <v>2.5552749999E-2</v>
      </c>
      <c r="T138">
        <v>3.0229083332583302E-2</v>
      </c>
      <c r="U138">
        <v>3.04072499998333E-2</v>
      </c>
      <c r="V138">
        <v>0.03</v>
      </c>
      <c r="W138">
        <v>0.03</v>
      </c>
      <c r="X138">
        <v>3.2400249999999998E-2</v>
      </c>
      <c r="Y138">
        <v>3.5349499999999999E-2</v>
      </c>
      <c r="Z138">
        <v>3.7769749999999998E-2</v>
      </c>
      <c r="AA138">
        <v>4.01833333333333E-2</v>
      </c>
      <c r="AB138">
        <v>4.2442750000000001E-2</v>
      </c>
      <c r="AC138">
        <v>4.3180666666666701E-2</v>
      </c>
      <c r="AD138">
        <v>4.0428916666666703E-2</v>
      </c>
      <c r="AE138">
        <v>0.29073125</v>
      </c>
      <c r="AF138">
        <v>0.52464466666666698</v>
      </c>
      <c r="AG138">
        <v>0.74491808333333298</v>
      </c>
      <c r="AH138">
        <v>0.92908883333333303</v>
      </c>
      <c r="AI138">
        <v>1.4344675</v>
      </c>
      <c r="AJ138">
        <v>2.51655416666667</v>
      </c>
      <c r="AK138">
        <v>3.8742366666666701</v>
      </c>
      <c r="AL138">
        <v>6.0385883333333297</v>
      </c>
      <c r="AM138">
        <v>9.0243333333333293</v>
      </c>
      <c r="AN138">
        <v>11.293749999999999</v>
      </c>
      <c r="AO138">
        <v>11.5435833333333</v>
      </c>
      <c r="AP138">
        <v>11.8745833333333</v>
      </c>
      <c r="AQ138">
        <v>12.7751116666667</v>
      </c>
      <c r="AR138">
        <v>15.22725</v>
      </c>
      <c r="AS138">
        <v>20.703640833333299</v>
      </c>
      <c r="AT138">
        <v>23.677956666666699</v>
      </c>
      <c r="AU138">
        <v>23.7822675</v>
      </c>
      <c r="AV138">
        <v>22.581342500000002</v>
      </c>
      <c r="AW138">
        <v>23.060964999999999</v>
      </c>
      <c r="AX138">
        <v>25.400779166666702</v>
      </c>
      <c r="AY138">
        <v>25.840341450216499</v>
      </c>
      <c r="AZ138">
        <v>24.300642472865299</v>
      </c>
      <c r="BA138">
        <v>27.518299963924999</v>
      </c>
      <c r="BB138">
        <v>33.960098800690801</v>
      </c>
      <c r="BC138">
        <v>29.067599931977501</v>
      </c>
      <c r="BD138">
        <v>28.3729844798921</v>
      </c>
      <c r="BE138">
        <v>30.1041110929498</v>
      </c>
      <c r="BF138">
        <v>31.352687700944301</v>
      </c>
      <c r="BG138">
        <v>39.982474146540603</v>
      </c>
      <c r="BH138">
        <v>63.056232731037099</v>
      </c>
      <c r="BI138">
        <v>63.584322913398999</v>
      </c>
      <c r="BJ138">
        <v>60.326207643202203</v>
      </c>
      <c r="BK138">
        <v>62.548333333333296</v>
      </c>
    </row>
    <row r="139" spans="2:63" x14ac:dyDescent="0.35">
      <c r="B139" t="s">
        <v>480</v>
      </c>
      <c r="C139" s="54" t="s">
        <v>481</v>
      </c>
      <c r="D139">
        <v>4.7619000037618999</v>
      </c>
      <c r="E139">
        <v>4.7619000037618999</v>
      </c>
      <c r="F139">
        <v>4.7619000037618999</v>
      </c>
      <c r="G139">
        <v>4.7619000037618999</v>
      </c>
      <c r="H139">
        <v>4.7619000037618999</v>
      </c>
      <c r="I139">
        <v>4.7619000037618999</v>
      </c>
      <c r="J139">
        <v>4.7619000037618999</v>
      </c>
      <c r="K139">
        <v>4.7619000037618999</v>
      </c>
      <c r="L139">
        <v>4.7619000037618999</v>
      </c>
      <c r="M139">
        <v>4.7619000037618999</v>
      </c>
      <c r="N139">
        <v>4.7619000037618999</v>
      </c>
      <c r="O139">
        <v>4.7648426288663002</v>
      </c>
      <c r="P139">
        <v>5.4594939499759603</v>
      </c>
      <c r="Q139">
        <v>4.93105531492483</v>
      </c>
      <c r="R139">
        <v>4.86252447287798</v>
      </c>
      <c r="S139">
        <v>6.3793993244748703</v>
      </c>
      <c r="T139">
        <v>6.7067493564075997</v>
      </c>
      <c r="U139">
        <v>7.0675997590921096</v>
      </c>
      <c r="V139">
        <v>6.7982604310998598</v>
      </c>
      <c r="W139">
        <v>6.58576139284986</v>
      </c>
      <c r="X139">
        <v>6.5381423224165296</v>
      </c>
      <c r="Y139">
        <v>7.2203372662331997</v>
      </c>
      <c r="Z139">
        <v>7.7090637830331996</v>
      </c>
      <c r="AA139">
        <v>7.9603968964415301</v>
      </c>
      <c r="AB139">
        <v>8.3032669705207596</v>
      </c>
      <c r="AC139">
        <v>8.4748499994166693</v>
      </c>
      <c r="AD139">
        <v>7.3303750000000001</v>
      </c>
      <c r="AE139">
        <v>6.6534500000000003</v>
      </c>
      <c r="AF139">
        <v>6.3945416666666697</v>
      </c>
      <c r="AG139">
        <v>6.7049000000000003</v>
      </c>
      <c r="AH139">
        <v>6.3385583333333297</v>
      </c>
      <c r="AI139">
        <v>6.2836999999999996</v>
      </c>
      <c r="AJ139">
        <v>6.1045333333333298</v>
      </c>
      <c r="AK139">
        <v>6.15696666666667</v>
      </c>
      <c r="AL139">
        <v>5.9749125000000003</v>
      </c>
      <c r="AM139">
        <v>5.6670416666666696</v>
      </c>
      <c r="AN139">
        <v>5.9175666666666702</v>
      </c>
      <c r="AO139">
        <v>6.2418333333333296</v>
      </c>
      <c r="AP139">
        <v>6.3431583333333297</v>
      </c>
      <c r="AQ139">
        <v>6.28579166666667</v>
      </c>
      <c r="AR139">
        <v>6.5167250000000001</v>
      </c>
      <c r="AS139">
        <v>6.74890833333333</v>
      </c>
      <c r="AT139">
        <v>6.6420833333333302</v>
      </c>
      <c r="AU139">
        <v>6.1389250000000004</v>
      </c>
      <c r="AV139">
        <v>5.8058333333333296</v>
      </c>
      <c r="AW139">
        <v>5.81816666666667</v>
      </c>
      <c r="AX139">
        <v>5.84294166666667</v>
      </c>
      <c r="AY139">
        <v>5.6168833333333303</v>
      </c>
      <c r="AZ139">
        <v>5.4414499999999997</v>
      </c>
      <c r="BA139">
        <v>5.5763666666666696</v>
      </c>
      <c r="BB139">
        <v>5.6348833333333301</v>
      </c>
      <c r="BC139">
        <v>5.4441083333333298</v>
      </c>
      <c r="BD139">
        <v>640.653416666667</v>
      </c>
      <c r="BE139">
        <v>933.57045635687905</v>
      </c>
      <c r="BF139">
        <v>984.34574756004599</v>
      </c>
      <c r="BG139">
        <v>1162.6153286255401</v>
      </c>
      <c r="BH139">
        <v>1234.8695166666701</v>
      </c>
      <c r="BI139">
        <v>1360.35870704085</v>
      </c>
      <c r="BJ139">
        <v>1429.8079752010699</v>
      </c>
      <c r="BK139">
        <v>1518.2551166666699</v>
      </c>
    </row>
    <row r="140" spans="2:63" x14ac:dyDescent="0.35">
      <c r="B140" t="s">
        <v>482</v>
      </c>
      <c r="C140" s="54" t="s">
        <v>483</v>
      </c>
      <c r="D140" t="s">
        <v>211</v>
      </c>
      <c r="E140" t="s">
        <v>211</v>
      </c>
      <c r="F140">
        <v>0.71326549427167596</v>
      </c>
      <c r="G140">
        <v>0.71528718525026103</v>
      </c>
      <c r="H140">
        <v>0.71725864624589497</v>
      </c>
      <c r="I140">
        <v>0.71633440114267999</v>
      </c>
      <c r="J140">
        <v>0.71698343163387301</v>
      </c>
      <c r="K140">
        <v>0.71704961913768805</v>
      </c>
      <c r="L140">
        <v>0.71699815611019702</v>
      </c>
      <c r="M140">
        <v>0.71805712542767897</v>
      </c>
      <c r="N140">
        <v>0.71641352003693703</v>
      </c>
      <c r="O140">
        <v>0.713047571920987</v>
      </c>
      <c r="P140">
        <v>0.772828411038462</v>
      </c>
      <c r="Q140">
        <v>0.69411413758375096</v>
      </c>
      <c r="R140">
        <v>0.67947700357025098</v>
      </c>
      <c r="S140">
        <v>0.73950775529633594</v>
      </c>
      <c r="T140">
        <v>0.86956521814744803</v>
      </c>
      <c r="U140">
        <v>0.86956521814744803</v>
      </c>
      <c r="V140">
        <v>0.86956521814744803</v>
      </c>
      <c r="W140">
        <v>0.84202260193494305</v>
      </c>
      <c r="X140">
        <v>0.77883373727604099</v>
      </c>
      <c r="Y140">
        <v>0.87757894275815396</v>
      </c>
      <c r="Z140">
        <v>1.0858158330833301</v>
      </c>
      <c r="AA140">
        <v>1.1140999997500001</v>
      </c>
      <c r="AB140">
        <v>1.47527749975</v>
      </c>
      <c r="AC140">
        <v>2.2286749994166701</v>
      </c>
      <c r="AD140">
        <v>2.2850316664166699</v>
      </c>
      <c r="AE140">
        <v>2.03603333333333</v>
      </c>
      <c r="AF140">
        <v>2.2734675000000002</v>
      </c>
      <c r="AG140">
        <v>2.6226775</v>
      </c>
      <c r="AH140">
        <v>2.58732083333333</v>
      </c>
      <c r="AI140">
        <v>2.7613150000000002</v>
      </c>
      <c r="AJ140">
        <v>2.8520141666666698</v>
      </c>
      <c r="AK140">
        <v>3.2677415833333301</v>
      </c>
      <c r="AL140">
        <v>3.5507983333333302</v>
      </c>
      <c r="AM140">
        <v>3.6270850000000001</v>
      </c>
      <c r="AN140">
        <v>4.2993491666666701</v>
      </c>
      <c r="AO140">
        <v>4.6079616666666698</v>
      </c>
      <c r="AP140">
        <v>5.52828416666667</v>
      </c>
      <c r="AQ140">
        <v>6.1094841666666699</v>
      </c>
      <c r="AR140">
        <v>6.9398283333333302</v>
      </c>
      <c r="AS140">
        <v>8.6091808333333297</v>
      </c>
      <c r="AT140">
        <v>10.540746666666699</v>
      </c>
      <c r="AU140">
        <v>7.5647491666666697</v>
      </c>
      <c r="AV140">
        <v>6.4596925000000001</v>
      </c>
      <c r="AW140">
        <v>6.3771166666666703</v>
      </c>
      <c r="AX140">
        <v>6.76715</v>
      </c>
      <c r="AY140">
        <v>7.0543916666666702</v>
      </c>
      <c r="AZ140">
        <v>8.2517416666666694</v>
      </c>
      <c r="BA140">
        <v>8.5228198333333296</v>
      </c>
      <c r="BB140">
        <v>7.3302500000000004</v>
      </c>
      <c r="BC140">
        <v>7.3000249999999998</v>
      </c>
      <c r="BD140">
        <v>8.1937708333333301</v>
      </c>
      <c r="BE140">
        <v>9.7500750000000007</v>
      </c>
      <c r="BF140">
        <v>10.8428875</v>
      </c>
      <c r="BG140">
        <v>12.8819208333333</v>
      </c>
      <c r="BH140">
        <v>14.708766666666699</v>
      </c>
      <c r="BI140">
        <v>13.312900000000001</v>
      </c>
      <c r="BJ140">
        <v>13.2339416666667</v>
      </c>
      <c r="BK140">
        <v>14.4486904166667</v>
      </c>
    </row>
    <row r="141" spans="2:63" x14ac:dyDescent="0.35">
      <c r="B141" t="s">
        <v>484</v>
      </c>
      <c r="C141" s="54" t="s">
        <v>485</v>
      </c>
      <c r="D141">
        <v>0.89285699989285705</v>
      </c>
      <c r="E141">
        <v>0.89285699989285705</v>
      </c>
      <c r="F141">
        <v>0.89285699989285705</v>
      </c>
      <c r="G141">
        <v>0.89285699989285705</v>
      </c>
      <c r="H141">
        <v>0.89285699989285705</v>
      </c>
      <c r="I141">
        <v>0.89285699989285705</v>
      </c>
      <c r="J141">
        <v>0.89285699989285705</v>
      </c>
      <c r="K141">
        <v>0.89285699989285705</v>
      </c>
      <c r="L141">
        <v>0.89285699989285705</v>
      </c>
      <c r="M141">
        <v>0.89285699989285705</v>
      </c>
      <c r="N141">
        <v>0.89285699989285705</v>
      </c>
      <c r="O141">
        <v>0.88267025929554799</v>
      </c>
      <c r="P141">
        <v>0.838697807262207</v>
      </c>
      <c r="Q141">
        <v>0.70411390796665796</v>
      </c>
      <c r="R141">
        <v>0.69666586863809599</v>
      </c>
      <c r="S141">
        <v>0.76387124900000003</v>
      </c>
      <c r="T141">
        <v>0.81828408233333305</v>
      </c>
      <c r="U141">
        <v>0.90182499900000002</v>
      </c>
      <c r="V141">
        <v>0.87365924900000003</v>
      </c>
      <c r="W141">
        <v>0.89464091566666704</v>
      </c>
      <c r="X141">
        <v>0.87824433233333299</v>
      </c>
      <c r="Y141">
        <v>0.87021458233333304</v>
      </c>
      <c r="Z141">
        <v>0.98586283233333305</v>
      </c>
      <c r="AA141">
        <v>1.1100149991666699</v>
      </c>
      <c r="AB141">
        <v>1.1395191659166699</v>
      </c>
      <c r="AC141">
        <v>1.4318949995000001</v>
      </c>
      <c r="AD141">
        <v>1.4959741664166699</v>
      </c>
      <c r="AE141">
        <v>1.42818</v>
      </c>
      <c r="AF141">
        <v>1.2799083333333301</v>
      </c>
      <c r="AG141">
        <v>1.2645966666666699</v>
      </c>
      <c r="AH141">
        <v>1.2810566666666701</v>
      </c>
      <c r="AI141">
        <v>1.2837558333333301</v>
      </c>
      <c r="AJ141">
        <v>1.36164833333333</v>
      </c>
      <c r="AK141">
        <v>1.4705600000000001</v>
      </c>
      <c r="AL141">
        <v>1.3677508333333299</v>
      </c>
      <c r="AM141">
        <v>1.3490325000000001</v>
      </c>
      <c r="AN141">
        <v>1.27786333333333</v>
      </c>
      <c r="AO141">
        <v>1.34738</v>
      </c>
      <c r="AP141">
        <v>1.5918283333333301</v>
      </c>
      <c r="AQ141">
        <v>1.5499499999999999</v>
      </c>
      <c r="AR141">
        <v>1.7248266666666701</v>
      </c>
      <c r="AS141">
        <v>1.9334425</v>
      </c>
      <c r="AT141">
        <v>1.8405625000000001</v>
      </c>
      <c r="AU141">
        <v>1.54191416666667</v>
      </c>
      <c r="AV141">
        <v>1.3597524999999999</v>
      </c>
      <c r="AW141">
        <v>1.3094733333333299</v>
      </c>
      <c r="AX141">
        <v>1.3279734405000001</v>
      </c>
      <c r="AY141">
        <v>1.1950725</v>
      </c>
      <c r="AZ141">
        <v>1.19217833333333</v>
      </c>
      <c r="BA141">
        <v>1.28218881008452</v>
      </c>
      <c r="BB141">
        <v>1.0901594863867701</v>
      </c>
      <c r="BC141">
        <v>0.96946320149673504</v>
      </c>
      <c r="BD141">
        <v>0.96580103065870804</v>
      </c>
      <c r="BE141">
        <v>1.0358430965205401</v>
      </c>
      <c r="BF141">
        <v>1.1093632928169199</v>
      </c>
      <c r="BG141">
        <v>1.33109026245502</v>
      </c>
      <c r="BH141">
        <v>1.3452139760194699</v>
      </c>
      <c r="BI141">
        <v>1.3047580767159199</v>
      </c>
      <c r="BJ141">
        <v>1.33841214646451</v>
      </c>
      <c r="BK141">
        <v>1.4385065442138201</v>
      </c>
    </row>
    <row r="142" spans="2:63" x14ac:dyDescent="0.35">
      <c r="B142" t="s">
        <v>486</v>
      </c>
      <c r="C142" s="54" t="s">
        <v>487</v>
      </c>
      <c r="D142">
        <v>7.5000000064999996</v>
      </c>
      <c r="E142">
        <v>7.6190000066190002</v>
      </c>
      <c r="F142">
        <v>7.6190000066190002</v>
      </c>
      <c r="G142">
        <v>7.6190000066190002</v>
      </c>
      <c r="H142">
        <v>7.6190000066190002</v>
      </c>
      <c r="I142">
        <v>7.6190000066190002</v>
      </c>
      <c r="J142">
        <v>7.6172500066172502</v>
      </c>
      <c r="K142">
        <v>8.0341666738674995</v>
      </c>
      <c r="L142">
        <v>10.125000010125</v>
      </c>
      <c r="M142">
        <v>10.125000010125</v>
      </c>
      <c r="N142">
        <v>10.125000010125</v>
      </c>
      <c r="O142">
        <v>10.125004030341699</v>
      </c>
      <c r="P142">
        <v>10.125</v>
      </c>
      <c r="Q142">
        <v>10.5001666658333</v>
      </c>
      <c r="R142">
        <v>10.559999999</v>
      </c>
      <c r="S142">
        <v>11.0028333325</v>
      </c>
      <c r="T142">
        <v>12.5</v>
      </c>
      <c r="U142">
        <v>12.5</v>
      </c>
      <c r="V142">
        <v>12.1105</v>
      </c>
      <c r="W142">
        <v>12</v>
      </c>
      <c r="X142">
        <v>12</v>
      </c>
      <c r="Y142">
        <v>12.336333333000001</v>
      </c>
      <c r="Z142">
        <v>13.243833332416701</v>
      </c>
      <c r="AA142">
        <v>14.545249999416701</v>
      </c>
      <c r="AB142">
        <v>16.459416666333301</v>
      </c>
      <c r="AC142">
        <v>18.2464166665</v>
      </c>
      <c r="AD142">
        <v>21.229833333166699</v>
      </c>
      <c r="AE142">
        <v>21.8191666666667</v>
      </c>
      <c r="AF142">
        <v>23.289249999999999</v>
      </c>
      <c r="AG142">
        <v>27.188833333333299</v>
      </c>
      <c r="AH142">
        <v>29.3691666666667</v>
      </c>
      <c r="AI142">
        <v>37.255000000000003</v>
      </c>
      <c r="AJ142">
        <v>42.717500000000001</v>
      </c>
      <c r="AK142">
        <v>48.607165000000002</v>
      </c>
      <c r="AL142">
        <v>49.397518333333302</v>
      </c>
      <c r="AM142">
        <v>51.890333333333302</v>
      </c>
      <c r="AN142">
        <v>56.691952499999999</v>
      </c>
      <c r="AO142">
        <v>58.009549166666702</v>
      </c>
      <c r="AP142">
        <v>65.975787499999996</v>
      </c>
      <c r="AQ142">
        <v>68.239370833333297</v>
      </c>
      <c r="AR142">
        <v>71.093795833333303</v>
      </c>
      <c r="AS142">
        <v>74.949250000000006</v>
      </c>
      <c r="AT142">
        <v>77.8766191666667</v>
      </c>
      <c r="AU142">
        <v>76.141447499999998</v>
      </c>
      <c r="AV142">
        <v>73.673596666666697</v>
      </c>
      <c r="AW142">
        <v>71.367500000000007</v>
      </c>
      <c r="AX142">
        <v>72.755605833333306</v>
      </c>
      <c r="AY142">
        <v>66.415027499999994</v>
      </c>
      <c r="AZ142">
        <v>69.761695000000003</v>
      </c>
      <c r="BA142">
        <v>77.573430739015606</v>
      </c>
      <c r="BB142">
        <v>73.262359015804606</v>
      </c>
      <c r="BC142">
        <v>74.02</v>
      </c>
      <c r="BD142">
        <v>85.225755992383498</v>
      </c>
      <c r="BE142">
        <v>93.084393807548494</v>
      </c>
      <c r="BF142">
        <v>97.554842156794606</v>
      </c>
      <c r="BG142">
        <v>102.405134331356</v>
      </c>
      <c r="BH142">
        <v>107.383815174654</v>
      </c>
      <c r="BI142">
        <v>104.511885242863</v>
      </c>
      <c r="BJ142">
        <v>108.930134109273</v>
      </c>
      <c r="BK142">
        <v>112.609482758621</v>
      </c>
    </row>
    <row r="143" spans="2:63" x14ac:dyDescent="0.35">
      <c r="B143" t="s">
        <v>488</v>
      </c>
      <c r="C143" s="54" t="s">
        <v>489</v>
      </c>
      <c r="D143">
        <v>3.8000000028000001</v>
      </c>
      <c r="E143">
        <v>3.6500000026500001</v>
      </c>
      <c r="F143">
        <v>3.6200000026199999</v>
      </c>
      <c r="G143">
        <v>3.6200000026199999</v>
      </c>
      <c r="H143">
        <v>3.6200000026199999</v>
      </c>
      <c r="I143">
        <v>3.6200000026199999</v>
      </c>
      <c r="J143">
        <v>3.6200000026199999</v>
      </c>
      <c r="K143">
        <v>3.6200000026199999</v>
      </c>
      <c r="L143">
        <v>3.6200000026199999</v>
      </c>
      <c r="M143">
        <v>3.6200000026199999</v>
      </c>
      <c r="N143">
        <v>3.6200000026199999</v>
      </c>
      <c r="O143">
        <v>3.5170805388896298</v>
      </c>
      <c r="P143">
        <v>3.2094999990000002</v>
      </c>
      <c r="Q143">
        <v>2.7955499990833301</v>
      </c>
      <c r="R143">
        <v>2.6883833323333302</v>
      </c>
      <c r="S143">
        <v>2.52899166575</v>
      </c>
      <c r="T143">
        <v>2.6439416656666701</v>
      </c>
      <c r="U143">
        <v>2.4542499990833302</v>
      </c>
      <c r="V143">
        <v>2.1635833325833298</v>
      </c>
      <c r="W143">
        <v>2.0059916657499999</v>
      </c>
      <c r="X143">
        <v>1.98811666591667</v>
      </c>
      <c r="Y143">
        <v>2.4951999990833298</v>
      </c>
      <c r="Z143">
        <v>2.6702083324166699</v>
      </c>
      <c r="AA143">
        <v>2.8541249990000002</v>
      </c>
      <c r="AB143">
        <v>3.20868333291667</v>
      </c>
      <c r="AC143">
        <v>3.3214000000000001</v>
      </c>
      <c r="AD143">
        <v>2.4500249999166699</v>
      </c>
      <c r="AE143">
        <v>2.0257000000000001</v>
      </c>
      <c r="AF143">
        <v>1.97658333333333</v>
      </c>
      <c r="AG143">
        <v>2.1207375000000002</v>
      </c>
      <c r="AH143">
        <v>1.82094166666667</v>
      </c>
      <c r="AI143">
        <v>1.8696666666666699</v>
      </c>
      <c r="AJ143">
        <v>1.7584663333333299</v>
      </c>
      <c r="AK143">
        <v>1.85730516666667</v>
      </c>
      <c r="AL143">
        <v>1.81999508333333</v>
      </c>
      <c r="AM143">
        <v>1.60567525</v>
      </c>
      <c r="AN143">
        <v>1.6858967499999999</v>
      </c>
      <c r="AO143">
        <v>1.95126991666667</v>
      </c>
      <c r="AP143">
        <v>1.983733</v>
      </c>
      <c r="AQ143" t="s">
        <v>211</v>
      </c>
      <c r="AR143" t="s">
        <v>211</v>
      </c>
      <c r="AS143" t="s">
        <v>211</v>
      </c>
      <c r="AT143" t="s">
        <v>211</v>
      </c>
      <c r="AU143" t="s">
        <v>211</v>
      </c>
      <c r="AV143" t="s">
        <v>211</v>
      </c>
      <c r="AW143" t="s">
        <v>211</v>
      </c>
      <c r="AX143" t="s">
        <v>211</v>
      </c>
      <c r="AY143" t="s">
        <v>211</v>
      </c>
      <c r="AZ143" t="s">
        <v>211</v>
      </c>
      <c r="BA143" t="s">
        <v>211</v>
      </c>
      <c r="BB143" t="s">
        <v>211</v>
      </c>
      <c r="BC143" t="s">
        <v>211</v>
      </c>
      <c r="BD143" t="s">
        <v>211</v>
      </c>
      <c r="BE143" t="s">
        <v>211</v>
      </c>
      <c r="BF143" t="s">
        <v>211</v>
      </c>
      <c r="BG143" t="s">
        <v>211</v>
      </c>
      <c r="BH143" t="s">
        <v>211</v>
      </c>
      <c r="BI143" t="s">
        <v>211</v>
      </c>
      <c r="BJ143" t="s">
        <v>211</v>
      </c>
      <c r="BK143" t="s">
        <v>211</v>
      </c>
    </row>
    <row r="144" spans="2:63" x14ac:dyDescent="0.35">
      <c r="B144" t="s">
        <v>490</v>
      </c>
      <c r="C144" s="54" t="s">
        <v>491</v>
      </c>
      <c r="D144">
        <v>89.765000088765007</v>
      </c>
      <c r="E144">
        <v>89.765000088765007</v>
      </c>
      <c r="F144">
        <v>89.765000088765007</v>
      </c>
      <c r="G144">
        <v>89.765000088765007</v>
      </c>
      <c r="H144">
        <v>89.765000088765007</v>
      </c>
      <c r="I144">
        <v>89.765000088765007</v>
      </c>
      <c r="J144">
        <v>89.765000088765007</v>
      </c>
      <c r="K144">
        <v>89.765000088765007</v>
      </c>
      <c r="L144">
        <v>89.765000088765007</v>
      </c>
      <c r="M144">
        <v>94.440000093440005</v>
      </c>
      <c r="N144">
        <v>100.985000099985</v>
      </c>
      <c r="O144">
        <v>100.689451223571</v>
      </c>
      <c r="P144">
        <v>91.645968951929206</v>
      </c>
      <c r="Q144">
        <v>81.0502219755422</v>
      </c>
      <c r="R144">
        <v>87.528548830185898</v>
      </c>
      <c r="S144">
        <v>77.931588724653196</v>
      </c>
      <c r="T144">
        <v>86.890670674160404</v>
      </c>
      <c r="U144">
        <v>89.337637916450106</v>
      </c>
      <c r="V144">
        <v>82.056281563365701</v>
      </c>
      <c r="W144">
        <v>77.352952935139498</v>
      </c>
      <c r="X144">
        <v>76.828559514107795</v>
      </c>
      <c r="Y144">
        <v>98.810961781363503</v>
      </c>
      <c r="Z144">
        <v>119.492607763333</v>
      </c>
      <c r="AA144">
        <v>138.56880080833301</v>
      </c>
      <c r="AB144">
        <v>158.89256837242399</v>
      </c>
      <c r="AC144">
        <v>163.367563900455</v>
      </c>
      <c r="AD144">
        <v>125.928813465</v>
      </c>
      <c r="AE144">
        <v>109.285496775</v>
      </c>
      <c r="AF144">
        <v>108.307921995</v>
      </c>
      <c r="AG144">
        <v>116.002459755</v>
      </c>
      <c r="AH144">
        <v>99.004900995</v>
      </c>
      <c r="AI144">
        <v>102.58383680999999</v>
      </c>
      <c r="AJ144">
        <v>96.251100718499998</v>
      </c>
      <c r="AK144">
        <v>102.96771521399999</v>
      </c>
      <c r="AL144">
        <v>100.946171781</v>
      </c>
      <c r="AM144">
        <v>90.754136518500005</v>
      </c>
      <c r="AN144">
        <v>93.009406990499997</v>
      </c>
      <c r="AO144">
        <v>106.12156054499999</v>
      </c>
      <c r="AP144">
        <v>107.2638139482</v>
      </c>
      <c r="AQ144">
        <v>111.966914110147</v>
      </c>
      <c r="AR144">
        <v>129.201037953271</v>
      </c>
      <c r="AS144">
        <v>133.23779121622499</v>
      </c>
      <c r="AT144">
        <v>126.200312871571</v>
      </c>
      <c r="AU144">
        <v>105.494942032458</v>
      </c>
      <c r="AV144">
        <v>95.933336892522902</v>
      </c>
      <c r="AW144">
        <v>95.918843390948496</v>
      </c>
      <c r="AX144">
        <v>95.039671719798207</v>
      </c>
      <c r="AY144">
        <v>87.073047933181201</v>
      </c>
      <c r="AZ144">
        <v>81.136329278054902</v>
      </c>
      <c r="BA144">
        <v>85.5557814096789</v>
      </c>
      <c r="BB144">
        <v>90.0129741146296</v>
      </c>
      <c r="BC144">
        <v>85.729551829928695</v>
      </c>
      <c r="BD144">
        <v>92.880411084142906</v>
      </c>
      <c r="BE144">
        <v>89.850221498738506</v>
      </c>
      <c r="BF144">
        <v>89.824335377900894</v>
      </c>
      <c r="BG144">
        <v>107.55323440431501</v>
      </c>
      <c r="BH144">
        <v>107.806815805024</v>
      </c>
      <c r="BI144">
        <v>105.63307815114899</v>
      </c>
      <c r="BJ144">
        <v>101.046821879543</v>
      </c>
      <c r="BK144">
        <v>106.588933804405</v>
      </c>
    </row>
    <row r="145" spans="2:63" x14ac:dyDescent="0.35">
      <c r="B145" t="s">
        <v>492</v>
      </c>
      <c r="C145" s="54" t="s">
        <v>493</v>
      </c>
      <c r="D145">
        <v>0.71428798606437804</v>
      </c>
      <c r="E145">
        <v>0.71551415608481606</v>
      </c>
      <c r="F145">
        <v>0.71919399971919395</v>
      </c>
      <c r="G145">
        <v>0.71919399971919395</v>
      </c>
      <c r="H145">
        <v>0.71919399971919395</v>
      </c>
      <c r="I145">
        <v>0.71919399971919395</v>
      </c>
      <c r="J145">
        <v>0.71919399971919395</v>
      </c>
      <c r="K145">
        <v>0.73366558300706597</v>
      </c>
      <c r="L145">
        <v>0.89285699989285705</v>
      </c>
      <c r="M145">
        <v>0.89285699989285705</v>
      </c>
      <c r="N145">
        <v>0.89285699989285705</v>
      </c>
      <c r="O145">
        <v>0.88060719460315895</v>
      </c>
      <c r="P145">
        <v>0.83668005354752295</v>
      </c>
      <c r="Q145">
        <v>0.73681212551313802</v>
      </c>
      <c r="R145">
        <v>0.71540258866536699</v>
      </c>
      <c r="S145">
        <v>0.83230721942330699</v>
      </c>
      <c r="T145">
        <v>1.0048887896505101</v>
      </c>
      <c r="U145">
        <v>1.03031165084621</v>
      </c>
      <c r="V145">
        <v>0.96442499900000001</v>
      </c>
      <c r="W145">
        <v>0.97850249899999997</v>
      </c>
      <c r="X145">
        <v>1.02667999916667</v>
      </c>
      <c r="Y145">
        <v>1.15279499925</v>
      </c>
      <c r="Z145">
        <v>1.33260833233333</v>
      </c>
      <c r="AA145">
        <v>1.4967733323333301</v>
      </c>
      <c r="AB145">
        <v>1.76399249916667</v>
      </c>
      <c r="AC145">
        <v>2.02337249966667</v>
      </c>
      <c r="AD145">
        <v>1.9131608330833301</v>
      </c>
      <c r="AE145">
        <v>1.69456083333333</v>
      </c>
      <c r="AF145">
        <v>1.5264008333333301</v>
      </c>
      <c r="AG145">
        <v>1.67214833333333</v>
      </c>
      <c r="AH145">
        <v>1.6762033333333299</v>
      </c>
      <c r="AI145">
        <v>1.73351416666667</v>
      </c>
      <c r="AJ145">
        <v>1.8617916666666701</v>
      </c>
      <c r="AK145">
        <v>1.8505133333333299</v>
      </c>
      <c r="AL145">
        <v>1.68652166666667</v>
      </c>
      <c r="AM145">
        <v>1.5238766666666701</v>
      </c>
      <c r="AN145">
        <v>1.4548475000000001</v>
      </c>
      <c r="AO145">
        <v>1.51242083333333</v>
      </c>
      <c r="AP145">
        <v>1.8682491666666701</v>
      </c>
      <c r="AQ145">
        <v>1.88961389919167</v>
      </c>
      <c r="AR145">
        <v>2.2011491666666698</v>
      </c>
      <c r="AS145">
        <v>2.37875083333333</v>
      </c>
      <c r="AT145">
        <v>2.1621908333333302</v>
      </c>
      <c r="AU145">
        <v>1.7220991463977799</v>
      </c>
      <c r="AV145">
        <v>1.50868127077323</v>
      </c>
      <c r="AW145">
        <v>1.42027345661433</v>
      </c>
      <c r="AX145">
        <v>1.5420557566968101</v>
      </c>
      <c r="AY145">
        <v>1.36067522852426</v>
      </c>
      <c r="AZ145">
        <v>1.4227268095265</v>
      </c>
      <c r="BA145">
        <v>1.6008772952194701</v>
      </c>
      <c r="BB145">
        <v>1.38783382768108</v>
      </c>
      <c r="BC145">
        <v>1.26581069673447</v>
      </c>
      <c r="BD145">
        <v>1.2342836550132901</v>
      </c>
      <c r="BE145">
        <v>1.2194079739482899</v>
      </c>
      <c r="BF145">
        <v>1.20543333333333</v>
      </c>
      <c r="BG145">
        <v>1.433975</v>
      </c>
      <c r="BH145">
        <v>1.4365250000000001</v>
      </c>
      <c r="BI145">
        <v>1.40740833333333</v>
      </c>
      <c r="BJ145">
        <v>1.44525833333333</v>
      </c>
      <c r="BK145">
        <v>1.5178750000000001</v>
      </c>
    </row>
    <row r="146" spans="2:63" x14ac:dyDescent="0.35">
      <c r="B146" t="s">
        <v>494</v>
      </c>
      <c r="C146" s="54" t="s">
        <v>495</v>
      </c>
      <c r="D146">
        <v>2.0606441896551702E-9</v>
      </c>
      <c r="E146">
        <v>2.0606441896551702E-9</v>
      </c>
      <c r="F146">
        <v>2.0606441896551702E-9</v>
      </c>
      <c r="G146">
        <v>2.0606441896551702E-9</v>
      </c>
      <c r="H146">
        <v>2.0606441896551702E-9</v>
      </c>
      <c r="I146">
        <v>2.0606441896551702E-9</v>
      </c>
      <c r="J146">
        <v>2.0606441896551702E-9</v>
      </c>
      <c r="K146">
        <v>2.0606441896551702E-9</v>
      </c>
      <c r="L146">
        <v>2.0606441896551702E-9</v>
      </c>
      <c r="M146">
        <v>2.0606441896551702E-9</v>
      </c>
      <c r="N146">
        <v>2.0606441896551702E-9</v>
      </c>
      <c r="O146">
        <v>2.0606441896551702E-9</v>
      </c>
      <c r="P146">
        <v>2.0606441896551702E-9</v>
      </c>
      <c r="Q146">
        <v>2.0606197500000002E-9</v>
      </c>
      <c r="R146">
        <v>2.0606441896551702E-9</v>
      </c>
      <c r="S146">
        <v>2.0606441896551702E-9</v>
      </c>
      <c r="T146">
        <v>2.0606441896551702E-9</v>
      </c>
      <c r="U146">
        <v>2.0606441896551702E-9</v>
      </c>
      <c r="V146">
        <v>2.0606441896551702E-9</v>
      </c>
      <c r="W146">
        <v>2.7882567155172501E-9</v>
      </c>
      <c r="X146">
        <v>2.9474224137930999E-9</v>
      </c>
      <c r="Y146">
        <v>2.9474224137930999E-9</v>
      </c>
      <c r="Z146">
        <v>2.9474224137930999E-9</v>
      </c>
      <c r="AA146">
        <v>2.9476668103448302E-9</v>
      </c>
      <c r="AB146">
        <v>2.9476668103448302E-9</v>
      </c>
      <c r="AC146">
        <v>7.7730323275862004E-9</v>
      </c>
      <c r="AD146">
        <v>1.9502844827586202E-8</v>
      </c>
      <c r="AE146">
        <v>2.05293103448276E-8</v>
      </c>
      <c r="AF146">
        <v>5.3946239999999998E-5</v>
      </c>
      <c r="AG146">
        <v>3.1308999999999998E-3</v>
      </c>
      <c r="AH146">
        <v>0.14092241666666699</v>
      </c>
      <c r="AI146">
        <v>4.27082828333333</v>
      </c>
      <c r="AJ146">
        <v>5</v>
      </c>
      <c r="AK146">
        <v>5.6204083333333301</v>
      </c>
      <c r="AL146">
        <v>6.7228750000000002</v>
      </c>
      <c r="AM146">
        <v>7.5455916666666702</v>
      </c>
      <c r="AN146">
        <v>8.4354999999999993</v>
      </c>
      <c r="AO146">
        <v>9.4480833333333294</v>
      </c>
      <c r="AP146">
        <v>10.5819166666667</v>
      </c>
      <c r="AQ146">
        <v>11.80925</v>
      </c>
      <c r="AR146">
        <v>12.6843916666667</v>
      </c>
      <c r="AS146">
        <v>13.3719416666667</v>
      </c>
      <c r="AT146">
        <v>14.251325250000001</v>
      </c>
      <c r="AU146">
        <v>15.1046433333333</v>
      </c>
      <c r="AV146">
        <v>15.937247316462701</v>
      </c>
      <c r="AW146">
        <v>16.733329534050199</v>
      </c>
      <c r="AX146">
        <v>17.569998431899599</v>
      </c>
      <c r="AY146">
        <v>18.448506159754199</v>
      </c>
      <c r="AZ146">
        <v>19.371896406501101</v>
      </c>
      <c r="BA146">
        <v>20.339481870199702</v>
      </c>
      <c r="BB146">
        <v>21.356448683435801</v>
      </c>
      <c r="BC146">
        <v>22.424270616359401</v>
      </c>
      <c r="BD146">
        <v>23.546663531083901</v>
      </c>
      <c r="BE146">
        <v>24.7227641666667</v>
      </c>
      <c r="BF146" t="s">
        <v>211</v>
      </c>
      <c r="BG146" t="s">
        <v>211</v>
      </c>
      <c r="BH146" t="s">
        <v>211</v>
      </c>
      <c r="BI146" t="s">
        <v>211</v>
      </c>
      <c r="BJ146" t="s">
        <v>211</v>
      </c>
      <c r="BK146">
        <v>33.121745265283998</v>
      </c>
    </row>
    <row r="147" spans="2:63" x14ac:dyDescent="0.35">
      <c r="B147" t="s">
        <v>496</v>
      </c>
      <c r="C147" s="54" t="s">
        <v>497</v>
      </c>
      <c r="D147">
        <v>245.19510139835899</v>
      </c>
      <c r="E147">
        <v>245.26010162116</v>
      </c>
      <c r="F147">
        <v>245.013850686544</v>
      </c>
      <c r="G147">
        <v>245.01635069607499</v>
      </c>
      <c r="H147">
        <v>245.027184079042</v>
      </c>
      <c r="I147">
        <v>245.06093420770799</v>
      </c>
      <c r="J147">
        <v>245.67843655764401</v>
      </c>
      <c r="K147">
        <v>246.00093779128099</v>
      </c>
      <c r="L147">
        <v>247.56469375695099</v>
      </c>
      <c r="M147">
        <v>259.960574351236</v>
      </c>
      <c r="N147">
        <v>276.403137026845</v>
      </c>
      <c r="O147">
        <v>275.35645668533198</v>
      </c>
      <c r="P147">
        <v>252.02762746264901</v>
      </c>
      <c r="Q147">
        <v>222.88918305322699</v>
      </c>
      <c r="R147">
        <v>240.70466763782301</v>
      </c>
      <c r="S147">
        <v>214.31290034121901</v>
      </c>
      <c r="T147">
        <v>238.95049426705901</v>
      </c>
      <c r="U147">
        <v>245.67968656657601</v>
      </c>
      <c r="V147">
        <v>225.65586023395699</v>
      </c>
      <c r="W147">
        <v>212.721644262377</v>
      </c>
      <c r="X147">
        <v>211.27955541470499</v>
      </c>
      <c r="Y147">
        <v>271.73145255032699</v>
      </c>
      <c r="Z147">
        <v>328.60625269898998</v>
      </c>
      <c r="AA147">
        <v>381.06603602462798</v>
      </c>
      <c r="AB147">
        <v>436.95666578800802</v>
      </c>
      <c r="AC147">
        <v>449.26296271160697</v>
      </c>
      <c r="AD147">
        <v>346.305903554493</v>
      </c>
      <c r="AE147">
        <v>300.53656240147802</v>
      </c>
      <c r="AF147">
        <v>297.84821881937802</v>
      </c>
      <c r="AG147">
        <v>319.008299487903</v>
      </c>
      <c r="AH147">
        <v>272.264787954393</v>
      </c>
      <c r="AI147">
        <v>282.10690880881998</v>
      </c>
      <c r="AJ147">
        <v>264.69180075057898</v>
      </c>
      <c r="AK147">
        <v>283.16257950001801</v>
      </c>
      <c r="AL147">
        <v>555.20469565569704</v>
      </c>
      <c r="AM147">
        <v>499.14842590131002</v>
      </c>
      <c r="AN147">
        <v>511.55243027251601</v>
      </c>
      <c r="AO147">
        <v>583.66937235339606</v>
      </c>
      <c r="AP147">
        <v>589.951774567332</v>
      </c>
      <c r="AQ147">
        <v>615.47334931916396</v>
      </c>
      <c r="AR147">
        <v>710.20797703136702</v>
      </c>
      <c r="AS147">
        <v>732.39769326022804</v>
      </c>
      <c r="AT147">
        <v>693.71322649637398</v>
      </c>
      <c r="AU147">
        <v>579.897426172466</v>
      </c>
      <c r="AV147">
        <v>527.33803229157604</v>
      </c>
      <c r="AW147">
        <v>527.25836264962595</v>
      </c>
      <c r="AX147">
        <v>522.42562489517604</v>
      </c>
      <c r="AY147">
        <v>478.63371847636301</v>
      </c>
      <c r="AZ147">
        <v>446.00004143278801</v>
      </c>
      <c r="BA147">
        <v>470.29342334139801</v>
      </c>
      <c r="BB147">
        <v>494.794262222947</v>
      </c>
      <c r="BC147">
        <v>471.24862571893698</v>
      </c>
      <c r="BD147">
        <v>510.55633845425098</v>
      </c>
      <c r="BE147">
        <v>493.89962385223703</v>
      </c>
      <c r="BF147">
        <v>493.757329875312</v>
      </c>
      <c r="BG147">
        <v>591.21169798260996</v>
      </c>
      <c r="BH147">
        <v>592.60561506302201</v>
      </c>
      <c r="BI147">
        <v>580.65674958785803</v>
      </c>
      <c r="BJ147">
        <v>555.44645839822601</v>
      </c>
      <c r="BK147">
        <v>585.91101318036897</v>
      </c>
    </row>
    <row r="148" spans="2:63" x14ac:dyDescent="0.35">
      <c r="B148" t="s">
        <v>498</v>
      </c>
      <c r="C148" s="54" t="s">
        <v>499</v>
      </c>
      <c r="D148">
        <v>0.71428599971428597</v>
      </c>
      <c r="E148">
        <v>0.71428599971428597</v>
      </c>
      <c r="F148">
        <v>0.71428599971428597</v>
      </c>
      <c r="G148">
        <v>0.71428599971428597</v>
      </c>
      <c r="H148">
        <v>0.71428599971428597</v>
      </c>
      <c r="I148">
        <v>0.71428599971428597</v>
      </c>
      <c r="J148">
        <v>0.71428599971428597</v>
      </c>
      <c r="K148">
        <v>0.71428599971428597</v>
      </c>
      <c r="L148">
        <v>0.71428599971428597</v>
      </c>
      <c r="M148">
        <v>0.71428599971428597</v>
      </c>
      <c r="N148">
        <v>0.71428599971428597</v>
      </c>
      <c r="O148">
        <v>0.71285583298809596</v>
      </c>
      <c r="P148">
        <v>0.65789499900000004</v>
      </c>
      <c r="Q148">
        <v>0.65789499900000004</v>
      </c>
      <c r="R148">
        <v>0.63028204624823903</v>
      </c>
      <c r="S148">
        <v>0.61550155335078705</v>
      </c>
      <c r="T148">
        <v>0.62660100366536897</v>
      </c>
      <c r="U148">
        <v>0.64470106214118605</v>
      </c>
      <c r="V148">
        <v>0.63527199426580105</v>
      </c>
      <c r="W148">
        <v>0.60400737401714399</v>
      </c>
      <c r="X148">
        <v>0.54678089191608303</v>
      </c>
      <c r="Y148">
        <v>0.61770817502880504</v>
      </c>
      <c r="Z148">
        <v>0.67346126152852404</v>
      </c>
      <c r="AA148">
        <v>0.72440985115157297</v>
      </c>
      <c r="AB148">
        <v>0.76652744911239201</v>
      </c>
      <c r="AC148">
        <v>0.89377408333333297</v>
      </c>
      <c r="AD148">
        <v>1.7545230040748101</v>
      </c>
      <c r="AE148">
        <v>4.0160373443362998</v>
      </c>
      <c r="AF148">
        <v>4.5369666666666699</v>
      </c>
      <c r="AG148">
        <v>7.3647349999999996</v>
      </c>
      <c r="AH148">
        <v>8.0382850000000001</v>
      </c>
      <c r="AI148">
        <v>9.9094916666666695</v>
      </c>
      <c r="AJ148">
        <v>17.298425000000002</v>
      </c>
      <c r="AK148">
        <v>22.0654</v>
      </c>
      <c r="AL148">
        <v>21.995999999999999</v>
      </c>
      <c r="AM148">
        <v>21.895258333333299</v>
      </c>
      <c r="AN148">
        <v>21.884425</v>
      </c>
      <c r="AO148">
        <v>21.886050000000001</v>
      </c>
      <c r="AP148">
        <v>21.885999999999999</v>
      </c>
      <c r="AQ148">
        <v>92.338099999999997</v>
      </c>
      <c r="AR148">
        <v>101.69733333333301</v>
      </c>
      <c r="AS148">
        <v>111.23125</v>
      </c>
      <c r="AT148">
        <v>120.57815833333299</v>
      </c>
      <c r="AU148">
        <v>129.22235000000001</v>
      </c>
      <c r="AV148">
        <v>132.888025</v>
      </c>
      <c r="AW148">
        <v>131.274333333333</v>
      </c>
      <c r="AX148">
        <v>128.65166666666701</v>
      </c>
      <c r="AY148">
        <v>125.808108333333</v>
      </c>
      <c r="AZ148">
        <v>118.566666666667</v>
      </c>
      <c r="BA148">
        <v>148.88</v>
      </c>
      <c r="BB148">
        <v>150.29750000000001</v>
      </c>
      <c r="BC148">
        <v>153.86250000000001</v>
      </c>
      <c r="BD148">
        <v>157.5</v>
      </c>
      <c r="BE148">
        <v>157.31166666666701</v>
      </c>
      <c r="BF148">
        <v>158.552641666667</v>
      </c>
      <c r="BG148">
        <v>192.440333333333</v>
      </c>
      <c r="BH148">
        <v>253.49199999999999</v>
      </c>
      <c r="BI148">
        <v>305.79010916000499</v>
      </c>
      <c r="BJ148">
        <v>306.08368824523399</v>
      </c>
      <c r="BK148">
        <v>306.92103086030198</v>
      </c>
    </row>
    <row r="149" spans="2:63" x14ac:dyDescent="0.35">
      <c r="B149" t="s">
        <v>500</v>
      </c>
      <c r="C149" s="54" t="s">
        <v>501</v>
      </c>
      <c r="D149" t="s">
        <v>211</v>
      </c>
      <c r="E149" t="s">
        <v>211</v>
      </c>
      <c r="F149" t="s">
        <v>211</v>
      </c>
      <c r="G149" t="s">
        <v>211</v>
      </c>
      <c r="H149" t="s">
        <v>211</v>
      </c>
      <c r="I149" t="s">
        <v>211</v>
      </c>
      <c r="J149" t="s">
        <v>211</v>
      </c>
      <c r="K149" t="s">
        <v>211</v>
      </c>
      <c r="L149" t="s">
        <v>211</v>
      </c>
      <c r="M149" t="s">
        <v>211</v>
      </c>
      <c r="N149" t="s">
        <v>211</v>
      </c>
      <c r="O149" t="s">
        <v>211</v>
      </c>
      <c r="P149" t="s">
        <v>211</v>
      </c>
      <c r="Q149" t="s">
        <v>211</v>
      </c>
      <c r="R149" t="s">
        <v>211</v>
      </c>
      <c r="S149" t="s">
        <v>211</v>
      </c>
      <c r="T149" t="s">
        <v>211</v>
      </c>
      <c r="U149" t="s">
        <v>211</v>
      </c>
      <c r="V149" t="s">
        <v>211</v>
      </c>
      <c r="W149" t="s">
        <v>211</v>
      </c>
      <c r="X149" t="s">
        <v>211</v>
      </c>
      <c r="Y149" t="s">
        <v>211</v>
      </c>
      <c r="Z149" t="s">
        <v>211</v>
      </c>
      <c r="AA149" t="s">
        <v>211</v>
      </c>
      <c r="AB149" t="s">
        <v>211</v>
      </c>
      <c r="AC149" t="s">
        <v>211</v>
      </c>
      <c r="AD149" t="s">
        <v>211</v>
      </c>
      <c r="AE149" t="s">
        <v>211</v>
      </c>
      <c r="AF149" t="s">
        <v>211</v>
      </c>
      <c r="AG149" t="s">
        <v>211</v>
      </c>
      <c r="AH149" t="s">
        <v>211</v>
      </c>
      <c r="AI149" t="s">
        <v>211</v>
      </c>
      <c r="AJ149" t="s">
        <v>211</v>
      </c>
      <c r="AK149" t="s">
        <v>211</v>
      </c>
      <c r="AL149">
        <v>43.263183333333302</v>
      </c>
      <c r="AM149">
        <v>37.881758333333302</v>
      </c>
      <c r="AN149">
        <v>39.981074999999997</v>
      </c>
      <c r="AO149">
        <v>50.003549999999997</v>
      </c>
      <c r="AP149">
        <v>54.461733333333299</v>
      </c>
      <c r="AQ149">
        <v>56.901828333333299</v>
      </c>
      <c r="AR149">
        <v>65.903866666666701</v>
      </c>
      <c r="AS149">
        <v>68.037133333333301</v>
      </c>
      <c r="AT149">
        <v>64.349791666666704</v>
      </c>
      <c r="AU149">
        <v>54.322258333333302</v>
      </c>
      <c r="AV149">
        <v>49.409933333333299</v>
      </c>
      <c r="AW149">
        <v>49.2836833333333</v>
      </c>
      <c r="AX149">
        <v>48.801766666666701</v>
      </c>
      <c r="AY149">
        <v>44.7298166666667</v>
      </c>
      <c r="AZ149">
        <v>41.867683333333297</v>
      </c>
      <c r="BA149">
        <v>44.100574999999999</v>
      </c>
      <c r="BB149">
        <v>46.4853916666667</v>
      </c>
      <c r="BC149">
        <v>44.230825000000003</v>
      </c>
      <c r="BD149">
        <v>47.890250000000002</v>
      </c>
      <c r="BE149">
        <v>46.395341666666702</v>
      </c>
      <c r="BF149">
        <v>46.437130833333299</v>
      </c>
      <c r="BG149">
        <v>55.537075000000002</v>
      </c>
      <c r="BH149">
        <v>55.731724999999997</v>
      </c>
      <c r="BI149">
        <v>54.665458333333298</v>
      </c>
      <c r="BJ149">
        <v>52.107108333333301</v>
      </c>
      <c r="BK149">
        <v>54.947200000000002</v>
      </c>
    </row>
    <row r="150" spans="2:63" x14ac:dyDescent="0.35">
      <c r="B150" t="s">
        <v>502</v>
      </c>
      <c r="C150" s="54" t="s">
        <v>503</v>
      </c>
      <c r="D150" t="s">
        <v>211</v>
      </c>
      <c r="E150" t="s">
        <v>211</v>
      </c>
      <c r="F150" t="s">
        <v>211</v>
      </c>
      <c r="G150" t="s">
        <v>211</v>
      </c>
      <c r="H150" t="s">
        <v>211</v>
      </c>
      <c r="I150" t="s">
        <v>211</v>
      </c>
      <c r="J150" t="s">
        <v>211</v>
      </c>
      <c r="K150" t="s">
        <v>211</v>
      </c>
      <c r="L150" t="s">
        <v>211</v>
      </c>
      <c r="M150" t="s">
        <v>211</v>
      </c>
      <c r="N150" t="s">
        <v>211</v>
      </c>
      <c r="O150" t="s">
        <v>211</v>
      </c>
      <c r="P150" t="s">
        <v>211</v>
      </c>
      <c r="Q150" t="s">
        <v>211</v>
      </c>
      <c r="R150" t="s">
        <v>211</v>
      </c>
      <c r="S150" t="s">
        <v>211</v>
      </c>
      <c r="T150" t="s">
        <v>211</v>
      </c>
      <c r="U150" t="s">
        <v>211</v>
      </c>
      <c r="V150" t="s">
        <v>211</v>
      </c>
      <c r="W150" t="s">
        <v>211</v>
      </c>
      <c r="X150" t="s">
        <v>211</v>
      </c>
      <c r="Y150" t="s">
        <v>211</v>
      </c>
      <c r="Z150" t="s">
        <v>211</v>
      </c>
      <c r="AA150" t="s">
        <v>211</v>
      </c>
      <c r="AB150" t="s">
        <v>211</v>
      </c>
      <c r="AC150" t="s">
        <v>211</v>
      </c>
      <c r="AD150" t="s">
        <v>211</v>
      </c>
      <c r="AE150" t="s">
        <v>211</v>
      </c>
      <c r="AF150" t="s">
        <v>211</v>
      </c>
      <c r="AG150" t="s">
        <v>211</v>
      </c>
      <c r="AH150" t="s">
        <v>211</v>
      </c>
      <c r="AI150" t="s">
        <v>211</v>
      </c>
      <c r="AJ150" t="s">
        <v>211</v>
      </c>
      <c r="AK150" t="s">
        <v>211</v>
      </c>
      <c r="AL150" t="s">
        <v>211</v>
      </c>
      <c r="AM150" t="s">
        <v>211</v>
      </c>
      <c r="AN150" t="s">
        <v>211</v>
      </c>
      <c r="AO150" t="s">
        <v>211</v>
      </c>
      <c r="AP150" t="s">
        <v>211</v>
      </c>
      <c r="AQ150" t="s">
        <v>211</v>
      </c>
      <c r="AR150" t="s">
        <v>211</v>
      </c>
      <c r="AS150" t="s">
        <v>211</v>
      </c>
      <c r="AT150" t="s">
        <v>211</v>
      </c>
      <c r="AU150" t="s">
        <v>211</v>
      </c>
      <c r="AV150" t="s">
        <v>211</v>
      </c>
      <c r="AW150" t="s">
        <v>211</v>
      </c>
      <c r="AX150" t="s">
        <v>211</v>
      </c>
      <c r="AY150" t="s">
        <v>211</v>
      </c>
      <c r="AZ150" t="s">
        <v>211</v>
      </c>
      <c r="BA150" t="s">
        <v>211</v>
      </c>
      <c r="BB150" t="s">
        <v>211</v>
      </c>
      <c r="BC150" t="s">
        <v>211</v>
      </c>
      <c r="BD150" t="s">
        <v>211</v>
      </c>
      <c r="BE150" t="s">
        <v>211</v>
      </c>
      <c r="BF150" t="s">
        <v>211</v>
      </c>
      <c r="BG150" t="s">
        <v>211</v>
      </c>
      <c r="BH150" t="s">
        <v>211</v>
      </c>
      <c r="BI150" t="s">
        <v>211</v>
      </c>
      <c r="BJ150" t="s">
        <v>211</v>
      </c>
      <c r="BK150" t="s">
        <v>211</v>
      </c>
    </row>
    <row r="151" spans="2:63" x14ac:dyDescent="0.35">
      <c r="B151" t="s">
        <v>504</v>
      </c>
      <c r="C151" s="54" t="s">
        <v>505</v>
      </c>
      <c r="D151">
        <v>7.1428600061428602</v>
      </c>
      <c r="E151">
        <v>7.1428600061428602</v>
      </c>
      <c r="F151">
        <v>7.1428600061428602</v>
      </c>
      <c r="G151">
        <v>7.1428600061428602</v>
      </c>
      <c r="H151">
        <v>7.1428600061428602</v>
      </c>
      <c r="I151">
        <v>7.1428600061428602</v>
      </c>
      <c r="J151">
        <v>7.1428600061428602</v>
      </c>
      <c r="K151">
        <v>7.1428600061428602</v>
      </c>
      <c r="L151">
        <v>7.1428600061428602</v>
      </c>
      <c r="M151">
        <v>7.1428600061428602</v>
      </c>
      <c r="N151">
        <v>7.1428600061428602</v>
      </c>
      <c r="O151">
        <v>7.0559054708010303</v>
      </c>
      <c r="P151">
        <v>6.5882491722678704</v>
      </c>
      <c r="Q151">
        <v>5.7658333323333304</v>
      </c>
      <c r="R151">
        <v>5.5397083323333298</v>
      </c>
      <c r="S151">
        <v>5.2269416656666703</v>
      </c>
      <c r="T151">
        <v>5.4565166656666699</v>
      </c>
      <c r="U151">
        <v>5.323499999</v>
      </c>
      <c r="V151">
        <v>5.2422499990000002</v>
      </c>
      <c r="W151">
        <v>5.0640666656666697</v>
      </c>
      <c r="X151">
        <v>4.9392249990000003</v>
      </c>
      <c r="Y151">
        <v>5.7395083323333296</v>
      </c>
      <c r="Z151">
        <v>6.4540333323333297</v>
      </c>
      <c r="AA151">
        <v>7.2963666656666701</v>
      </c>
      <c r="AB151">
        <v>8.1614583325833294</v>
      </c>
      <c r="AC151">
        <v>8.5972333330833308</v>
      </c>
      <c r="AD151">
        <v>7.3947416666666701</v>
      </c>
      <c r="AE151">
        <v>6.7374499999999999</v>
      </c>
      <c r="AF151">
        <v>6.5169833333333296</v>
      </c>
      <c r="AG151">
        <v>6.9044999999999996</v>
      </c>
      <c r="AH151">
        <v>6.2597416666666703</v>
      </c>
      <c r="AI151">
        <v>6.4829425000000001</v>
      </c>
      <c r="AJ151">
        <v>6.2145008333333296</v>
      </c>
      <c r="AK151">
        <v>7.0941291666666704</v>
      </c>
      <c r="AL151">
        <v>7.0575841666666701</v>
      </c>
      <c r="AM151">
        <v>6.3351566666666699</v>
      </c>
      <c r="AN151">
        <v>6.4498083333333298</v>
      </c>
      <c r="AO151">
        <v>7.0734008333333298</v>
      </c>
      <c r="AP151">
        <v>7.5450974999999998</v>
      </c>
      <c r="AQ151">
        <v>7.7991716666666697</v>
      </c>
      <c r="AR151">
        <v>8.8018416666666699</v>
      </c>
      <c r="AS151">
        <v>8.9916541666666703</v>
      </c>
      <c r="AT151">
        <v>7.9837788333333304</v>
      </c>
      <c r="AU151">
        <v>7.0802166666666704</v>
      </c>
      <c r="AV151">
        <v>6.7408333333333301</v>
      </c>
      <c r="AW151">
        <v>6.4424999999999999</v>
      </c>
      <c r="AX151">
        <v>6.4133333333333304</v>
      </c>
      <c r="AY151">
        <v>5.8616666666666699</v>
      </c>
      <c r="AZ151">
        <v>5.64</v>
      </c>
      <c r="BA151">
        <v>6.2883333333333304</v>
      </c>
      <c r="BB151">
        <v>6.04416666666667</v>
      </c>
      <c r="BC151">
        <v>5.60460730676329</v>
      </c>
      <c r="BD151">
        <v>5.8174999999999999</v>
      </c>
      <c r="BE151">
        <v>5.875</v>
      </c>
      <c r="BF151">
        <v>6.3016666666666703</v>
      </c>
      <c r="BG151">
        <v>8.0641666666666705</v>
      </c>
      <c r="BH151">
        <v>8.4</v>
      </c>
      <c r="BI151">
        <v>8.2716666666666701</v>
      </c>
      <c r="BJ151">
        <v>8.1325000000000003</v>
      </c>
      <c r="BK151">
        <v>8.8000000000000007</v>
      </c>
    </row>
    <row r="152" spans="2:63" x14ac:dyDescent="0.35">
      <c r="B152" t="s">
        <v>506</v>
      </c>
      <c r="C152" s="54" t="s">
        <v>507</v>
      </c>
      <c r="D152">
        <v>0.357142999357143</v>
      </c>
      <c r="E152">
        <v>0.357142999357143</v>
      </c>
      <c r="F152">
        <v>0.357142999357143</v>
      </c>
      <c r="G152">
        <v>0.357142999357143</v>
      </c>
      <c r="H152">
        <v>0.357142999357143</v>
      </c>
      <c r="I152">
        <v>0.357142999357143</v>
      </c>
      <c r="J152">
        <v>0.357142999357143</v>
      </c>
      <c r="K152">
        <v>0.36210333266567502</v>
      </c>
      <c r="L152">
        <v>0.41666699941666702</v>
      </c>
      <c r="M152">
        <v>0.41666699941666702</v>
      </c>
      <c r="N152">
        <v>0.41666699941666702</v>
      </c>
      <c r="O152">
        <v>0.41544749932071001</v>
      </c>
      <c r="P152">
        <v>0.383772999</v>
      </c>
      <c r="Q152">
        <v>0.35067616566666698</v>
      </c>
      <c r="R152">
        <v>0.34539999900000001</v>
      </c>
      <c r="S152">
        <v>0.34539999900000001</v>
      </c>
      <c r="T152">
        <v>0.34539999900000001</v>
      </c>
      <c r="U152">
        <v>0.34539999900000001</v>
      </c>
      <c r="V152">
        <v>0.34539999900000001</v>
      </c>
      <c r="W152">
        <v>0.34539999900000001</v>
      </c>
      <c r="X152">
        <v>0.34539999900000001</v>
      </c>
      <c r="Y152">
        <v>0.34539999900000001</v>
      </c>
      <c r="Z152">
        <v>0.34539999900000001</v>
      </c>
      <c r="AA152">
        <v>0.34539999900000001</v>
      </c>
      <c r="AB152">
        <v>0.34539749958333299</v>
      </c>
      <c r="AC152">
        <v>0.34539500000000001</v>
      </c>
      <c r="AD152">
        <v>0.38198191666666698</v>
      </c>
      <c r="AE152">
        <v>0.38450000000000001</v>
      </c>
      <c r="AF152">
        <v>0.38450000000000001</v>
      </c>
      <c r="AG152">
        <v>0.38450000000000001</v>
      </c>
      <c r="AH152">
        <v>0.38450000000000001</v>
      </c>
      <c r="AI152">
        <v>0.38450000000000001</v>
      </c>
      <c r="AJ152">
        <v>0.38450000000000001</v>
      </c>
      <c r="AK152">
        <v>0.38450000000000001</v>
      </c>
      <c r="AL152">
        <v>0.38450000000000001</v>
      </c>
      <c r="AM152">
        <v>0.38450000000000001</v>
      </c>
      <c r="AN152">
        <v>0.38450000000000001</v>
      </c>
      <c r="AO152">
        <v>0.38450000000000001</v>
      </c>
      <c r="AP152">
        <v>0.38450000000000001</v>
      </c>
      <c r="AQ152">
        <v>0.38450000000000001</v>
      </c>
      <c r="AR152">
        <v>0.38450000000000001</v>
      </c>
      <c r="AS152">
        <v>0.38450000000000001</v>
      </c>
      <c r="AT152">
        <v>0.38450000000000001</v>
      </c>
      <c r="AU152">
        <v>0.38450000000000001</v>
      </c>
      <c r="AV152">
        <v>0.38450000000000001</v>
      </c>
      <c r="AW152">
        <v>0.38450000000000001</v>
      </c>
      <c r="AX152">
        <v>0.38450000000000001</v>
      </c>
      <c r="AY152">
        <v>0.38450000000000001</v>
      </c>
      <c r="AZ152">
        <v>0.38450000000000001</v>
      </c>
      <c r="BA152">
        <v>0.38450000000000001</v>
      </c>
      <c r="BB152">
        <v>0.38450000000000001</v>
      </c>
      <c r="BC152">
        <v>0.38450000000000001</v>
      </c>
      <c r="BD152">
        <v>0.38450000000000001</v>
      </c>
      <c r="BE152">
        <v>0.38450000000000001</v>
      </c>
      <c r="BF152">
        <v>0.38450000000000001</v>
      </c>
      <c r="BG152">
        <v>0.38450000000000001</v>
      </c>
      <c r="BH152">
        <v>0.38450000000000001</v>
      </c>
      <c r="BI152">
        <v>0.38450000000000001</v>
      </c>
      <c r="BJ152">
        <v>0.38450000000000001</v>
      </c>
      <c r="BK152">
        <v>0.38450000000000001</v>
      </c>
    </row>
    <row r="153" spans="2:63" x14ac:dyDescent="0.35">
      <c r="B153" t="s">
        <v>508</v>
      </c>
      <c r="C153" s="54" t="s">
        <v>509</v>
      </c>
      <c r="D153">
        <v>4.7619000037618999</v>
      </c>
      <c r="E153">
        <v>4.7619000037618999</v>
      </c>
      <c r="F153">
        <v>4.7619000037618999</v>
      </c>
      <c r="G153">
        <v>4.7619000037618999</v>
      </c>
      <c r="H153">
        <v>4.7619000037618999</v>
      </c>
      <c r="I153">
        <v>4.7619000037618999</v>
      </c>
      <c r="J153">
        <v>4.7619000037618999</v>
      </c>
      <c r="K153">
        <v>4.7619000037618999</v>
      </c>
      <c r="L153">
        <v>4.7619000037618999</v>
      </c>
      <c r="M153">
        <v>4.7619000037618999</v>
      </c>
      <c r="N153">
        <v>4.7619000037618999</v>
      </c>
      <c r="O153">
        <v>4.7619000033650796</v>
      </c>
      <c r="P153">
        <v>8.6813825825993707</v>
      </c>
      <c r="Q153">
        <v>9.9942499999166703</v>
      </c>
      <c r="R153">
        <v>9.9</v>
      </c>
      <c r="S153">
        <v>9.9</v>
      </c>
      <c r="T153">
        <v>9.9</v>
      </c>
      <c r="U153">
        <v>9.9</v>
      </c>
      <c r="V153">
        <v>9.9</v>
      </c>
      <c r="W153">
        <v>9.9</v>
      </c>
      <c r="X153">
        <v>9.9</v>
      </c>
      <c r="Y153">
        <v>9.9</v>
      </c>
      <c r="Z153">
        <v>11.8474666658333</v>
      </c>
      <c r="AA153">
        <v>13.1169749993333</v>
      </c>
      <c r="AB153">
        <v>14.0463333330833</v>
      </c>
      <c r="AC153">
        <v>15.92839166625</v>
      </c>
      <c r="AD153">
        <v>16.647508333083302</v>
      </c>
      <c r="AE153">
        <v>17.398800000000001</v>
      </c>
      <c r="AF153">
        <v>18.003291666666701</v>
      </c>
      <c r="AG153">
        <v>20.541491666666701</v>
      </c>
      <c r="AH153">
        <v>21.707374999999999</v>
      </c>
      <c r="AI153">
        <v>23.8007666666667</v>
      </c>
      <c r="AJ153">
        <v>25.082791666666701</v>
      </c>
      <c r="AK153">
        <v>28.1071833333333</v>
      </c>
      <c r="AL153">
        <v>30.566591666666699</v>
      </c>
      <c r="AM153">
        <v>31.642683333333299</v>
      </c>
      <c r="AN153">
        <v>36.078683333333302</v>
      </c>
      <c r="AO153">
        <v>41.111525</v>
      </c>
      <c r="AP153">
        <v>45.046666666666702</v>
      </c>
      <c r="AQ153">
        <v>49.5006915833333</v>
      </c>
      <c r="AR153">
        <v>53.648186500000001</v>
      </c>
      <c r="AS153">
        <v>61.927161666666699</v>
      </c>
      <c r="AT153">
        <v>59.723781666666703</v>
      </c>
      <c r="AU153">
        <v>57.751996666666699</v>
      </c>
      <c r="AV153">
        <v>58.257863333333297</v>
      </c>
      <c r="AW153">
        <v>59.514474999999997</v>
      </c>
      <c r="AX153">
        <v>60.271335000000001</v>
      </c>
      <c r="AY153">
        <v>60.738515833333302</v>
      </c>
      <c r="AZ153">
        <v>70.408033333333293</v>
      </c>
      <c r="BA153">
        <v>81.712891666666707</v>
      </c>
      <c r="BB153">
        <v>85.193816325757595</v>
      </c>
      <c r="BC153">
        <v>86.343383333333307</v>
      </c>
      <c r="BD153">
        <v>93.395197222222194</v>
      </c>
      <c r="BE153">
        <v>101.628899206349</v>
      </c>
      <c r="BF153">
        <v>101.100088423521</v>
      </c>
      <c r="BG153">
        <v>102.769271604675</v>
      </c>
      <c r="BH153">
        <v>104.769117033301</v>
      </c>
      <c r="BI153">
        <v>105.45516208793801</v>
      </c>
      <c r="BJ153">
        <v>121.824068875756</v>
      </c>
      <c r="BK153">
        <v>150.036253839864</v>
      </c>
    </row>
    <row r="154" spans="2:63" x14ac:dyDescent="0.35">
      <c r="B154" t="s">
        <v>510</v>
      </c>
      <c r="C154" s="54" t="s">
        <v>511</v>
      </c>
      <c r="D154" t="s">
        <v>211</v>
      </c>
      <c r="E154" t="s">
        <v>211</v>
      </c>
      <c r="F154" t="s">
        <v>211</v>
      </c>
      <c r="G154" t="s">
        <v>211</v>
      </c>
      <c r="H154" t="s">
        <v>211</v>
      </c>
      <c r="I154" t="s">
        <v>211</v>
      </c>
      <c r="J154" t="s">
        <v>211</v>
      </c>
      <c r="K154" t="s">
        <v>211</v>
      </c>
      <c r="L154" t="s">
        <v>211</v>
      </c>
      <c r="M154" t="s">
        <v>211</v>
      </c>
      <c r="N154" t="s">
        <v>211</v>
      </c>
      <c r="O154" t="s">
        <v>211</v>
      </c>
      <c r="P154" t="s">
        <v>211</v>
      </c>
      <c r="Q154" t="s">
        <v>211</v>
      </c>
      <c r="R154" t="s">
        <v>211</v>
      </c>
      <c r="S154" t="s">
        <v>211</v>
      </c>
      <c r="T154" t="s">
        <v>211</v>
      </c>
      <c r="U154" t="s">
        <v>211</v>
      </c>
      <c r="V154" t="s">
        <v>211</v>
      </c>
      <c r="W154" t="s">
        <v>211</v>
      </c>
      <c r="X154" t="s">
        <v>211</v>
      </c>
      <c r="Y154" t="s">
        <v>211</v>
      </c>
      <c r="Z154" t="s">
        <v>211</v>
      </c>
      <c r="AA154" t="s">
        <v>211</v>
      </c>
      <c r="AB154" t="s">
        <v>211</v>
      </c>
      <c r="AC154" t="s">
        <v>211</v>
      </c>
      <c r="AD154" t="s">
        <v>211</v>
      </c>
      <c r="AE154" t="s">
        <v>211</v>
      </c>
      <c r="AF154" t="s">
        <v>211</v>
      </c>
      <c r="AG154" t="s">
        <v>211</v>
      </c>
      <c r="AH154" t="s">
        <v>211</v>
      </c>
      <c r="AI154" t="s">
        <v>211</v>
      </c>
      <c r="AJ154" t="s">
        <v>211</v>
      </c>
      <c r="AK154" t="s">
        <v>211</v>
      </c>
      <c r="AL154" t="s">
        <v>211</v>
      </c>
      <c r="AM154" t="s">
        <v>211</v>
      </c>
      <c r="AN154" t="s">
        <v>211</v>
      </c>
      <c r="AO154" t="s">
        <v>211</v>
      </c>
      <c r="AP154" t="s">
        <v>211</v>
      </c>
      <c r="AQ154" t="s">
        <v>211</v>
      </c>
      <c r="AR154" t="s">
        <v>211</v>
      </c>
      <c r="AS154" t="s">
        <v>211</v>
      </c>
      <c r="AT154" t="s">
        <v>211</v>
      </c>
      <c r="AU154" t="s">
        <v>211</v>
      </c>
      <c r="AV154" t="s">
        <v>211</v>
      </c>
      <c r="AW154">
        <v>1</v>
      </c>
      <c r="AX154">
        <v>1</v>
      </c>
      <c r="AY154">
        <v>1</v>
      </c>
      <c r="AZ154">
        <v>1</v>
      </c>
      <c r="BA154">
        <v>1</v>
      </c>
      <c r="BB154">
        <v>1</v>
      </c>
      <c r="BC154">
        <v>1</v>
      </c>
      <c r="BD154">
        <v>1</v>
      </c>
      <c r="BE154">
        <v>1</v>
      </c>
      <c r="BF154">
        <v>1</v>
      </c>
      <c r="BG154">
        <v>1</v>
      </c>
      <c r="BH154">
        <v>1</v>
      </c>
      <c r="BI154">
        <v>1</v>
      </c>
      <c r="BJ154">
        <v>1</v>
      </c>
      <c r="BK154">
        <v>1</v>
      </c>
    </row>
    <row r="155" spans="2:63" x14ac:dyDescent="0.35">
      <c r="B155" t="s">
        <v>512</v>
      </c>
      <c r="C155" s="54" t="s">
        <v>513</v>
      </c>
      <c r="D155">
        <v>1</v>
      </c>
      <c r="E155">
        <v>1</v>
      </c>
      <c r="F155">
        <v>1</v>
      </c>
      <c r="G155">
        <v>1</v>
      </c>
      <c r="H155">
        <v>1</v>
      </c>
      <c r="I155">
        <v>1</v>
      </c>
      <c r="J155">
        <v>1</v>
      </c>
      <c r="K155">
        <v>1</v>
      </c>
      <c r="L155">
        <v>1</v>
      </c>
      <c r="M155">
        <v>1</v>
      </c>
      <c r="N155">
        <v>1</v>
      </c>
      <c r="O155">
        <v>1</v>
      </c>
      <c r="P155">
        <v>1</v>
      </c>
      <c r="Q155">
        <v>1</v>
      </c>
      <c r="R155">
        <v>1</v>
      </c>
      <c r="S155">
        <v>1</v>
      </c>
      <c r="T155">
        <v>1</v>
      </c>
      <c r="U155">
        <v>1</v>
      </c>
      <c r="V155">
        <v>1</v>
      </c>
      <c r="W155">
        <v>1</v>
      </c>
      <c r="X155">
        <v>1</v>
      </c>
      <c r="Y155">
        <v>1</v>
      </c>
      <c r="Z155">
        <v>1</v>
      </c>
      <c r="AA155">
        <v>1</v>
      </c>
      <c r="AB155">
        <v>1</v>
      </c>
      <c r="AC155">
        <v>1</v>
      </c>
      <c r="AD155">
        <v>1</v>
      </c>
      <c r="AE155">
        <v>1</v>
      </c>
      <c r="AF155">
        <v>1</v>
      </c>
      <c r="AG155">
        <v>1</v>
      </c>
      <c r="AH155">
        <v>1</v>
      </c>
      <c r="AI155">
        <v>1</v>
      </c>
      <c r="AJ155">
        <v>1</v>
      </c>
      <c r="AK155">
        <v>1</v>
      </c>
      <c r="AL155">
        <v>1</v>
      </c>
      <c r="AM155">
        <v>1</v>
      </c>
      <c r="AN155">
        <v>1</v>
      </c>
      <c r="AO155">
        <v>1</v>
      </c>
      <c r="AP155">
        <v>1</v>
      </c>
      <c r="AQ155">
        <v>1</v>
      </c>
      <c r="AR155">
        <v>1</v>
      </c>
      <c r="AS155">
        <v>1</v>
      </c>
      <c r="AT155">
        <v>1</v>
      </c>
      <c r="AU155">
        <v>1</v>
      </c>
      <c r="AV155">
        <v>1</v>
      </c>
      <c r="AW155">
        <v>1</v>
      </c>
      <c r="AX155">
        <v>1</v>
      </c>
      <c r="AY155">
        <v>1</v>
      </c>
      <c r="AZ155">
        <v>1</v>
      </c>
      <c r="BA155">
        <v>1</v>
      </c>
      <c r="BB155">
        <v>1</v>
      </c>
      <c r="BC155">
        <v>1</v>
      </c>
      <c r="BD155">
        <v>1</v>
      </c>
      <c r="BE155">
        <v>1</v>
      </c>
      <c r="BF155">
        <v>1</v>
      </c>
      <c r="BG155">
        <v>1</v>
      </c>
      <c r="BH155">
        <v>1</v>
      </c>
      <c r="BI155">
        <v>1</v>
      </c>
      <c r="BJ155">
        <v>1</v>
      </c>
      <c r="BK155">
        <v>1</v>
      </c>
    </row>
    <row r="156" spans="2:63" x14ac:dyDescent="0.35">
      <c r="B156" t="s">
        <v>514</v>
      </c>
      <c r="C156" s="54" t="s">
        <v>515</v>
      </c>
      <c r="D156">
        <v>0.89285699989285705</v>
      </c>
      <c r="E156">
        <v>0.89285699989285705</v>
      </c>
      <c r="F156">
        <v>0.89285699989285705</v>
      </c>
      <c r="G156">
        <v>0.89285699989285705</v>
      </c>
      <c r="H156">
        <v>0.89285699989285705</v>
      </c>
      <c r="I156">
        <v>0.89285699989285705</v>
      </c>
      <c r="J156">
        <v>0.89285699989285705</v>
      </c>
      <c r="K156">
        <v>0.89285699989285705</v>
      </c>
      <c r="L156">
        <v>0.89285699989285705</v>
      </c>
      <c r="M156">
        <v>0.89285699989285705</v>
      </c>
      <c r="N156">
        <v>0.89285699989285705</v>
      </c>
      <c r="O156">
        <v>0.88275827124897299</v>
      </c>
      <c r="P156">
        <v>0.83503897375136804</v>
      </c>
      <c r="Q156">
        <v>0.70411390796665796</v>
      </c>
      <c r="R156">
        <v>0.69666586863809599</v>
      </c>
      <c r="S156">
        <v>0.76389333233333301</v>
      </c>
      <c r="T156">
        <v>0.79280749900000003</v>
      </c>
      <c r="U156">
        <v>0.79140833233333296</v>
      </c>
      <c r="V156">
        <v>0.70892499899999994</v>
      </c>
      <c r="W156">
        <v>0.71175749899999996</v>
      </c>
      <c r="X156">
        <v>0.67094583233333305</v>
      </c>
      <c r="Y156">
        <v>0.67296749899999997</v>
      </c>
      <c r="Z156">
        <v>0.73845833233333302</v>
      </c>
      <c r="AA156">
        <v>0.83614583233333295</v>
      </c>
      <c r="AB156">
        <v>0.89855166625000005</v>
      </c>
      <c r="AC156">
        <v>1.0003141664166699</v>
      </c>
      <c r="AD156">
        <v>0.97141416666666702</v>
      </c>
      <c r="AE156">
        <v>0.90789916666666703</v>
      </c>
      <c r="AF156">
        <v>0.8670525</v>
      </c>
      <c r="AG156">
        <v>0.85879749999999999</v>
      </c>
      <c r="AH156">
        <v>0.95499999999999996</v>
      </c>
      <c r="AI156">
        <v>0.95170916666666705</v>
      </c>
      <c r="AJ156">
        <v>0.96466333333333298</v>
      </c>
      <c r="AK156">
        <v>0.97817666666666703</v>
      </c>
      <c r="AL156">
        <v>1.0113399999999999</v>
      </c>
      <c r="AM156">
        <v>1.2798416666666701</v>
      </c>
      <c r="AN156">
        <v>1.319075</v>
      </c>
      <c r="AO156">
        <v>1.43797166666667</v>
      </c>
      <c r="AP156">
        <v>2.0735916666666698</v>
      </c>
      <c r="AQ156">
        <v>2.5707724999999999</v>
      </c>
      <c r="AR156">
        <v>2.7821566666666699</v>
      </c>
      <c r="AS156">
        <v>3.3887150645833302</v>
      </c>
      <c r="AT156">
        <v>3.8952208016666701</v>
      </c>
      <c r="AU156">
        <v>3.5634528749999999</v>
      </c>
      <c r="AV156">
        <v>3.2225401036691999</v>
      </c>
      <c r="AW156">
        <v>3.1019498003333301</v>
      </c>
      <c r="AX156">
        <v>3.0567347873333302</v>
      </c>
      <c r="AY156">
        <v>2.96534583333333</v>
      </c>
      <c r="AZ156">
        <v>2.7000883333333299</v>
      </c>
      <c r="BA156">
        <v>2.7551433333333302</v>
      </c>
      <c r="BB156">
        <v>2.7192941666666699</v>
      </c>
      <c r="BC156">
        <v>2.37096994940423</v>
      </c>
      <c r="BD156">
        <v>2.0836483390254799</v>
      </c>
      <c r="BE156">
        <v>2.24451</v>
      </c>
      <c r="BF156">
        <v>2.4613849999999999</v>
      </c>
      <c r="BG156">
        <v>2.7684116666666698</v>
      </c>
      <c r="BH156">
        <v>3.1330293018560398</v>
      </c>
      <c r="BI156">
        <v>3.1887883828961701</v>
      </c>
      <c r="BJ156">
        <v>3.27903663433933</v>
      </c>
      <c r="BK156">
        <v>3.3839916666666698</v>
      </c>
    </row>
    <row r="157" spans="2:63" x14ac:dyDescent="0.35">
      <c r="B157" t="s">
        <v>516</v>
      </c>
      <c r="C157" s="54" t="s">
        <v>517</v>
      </c>
      <c r="D157">
        <v>123.166666666667</v>
      </c>
      <c r="E157">
        <v>126</v>
      </c>
      <c r="F157">
        <v>126</v>
      </c>
      <c r="G157">
        <v>126</v>
      </c>
      <c r="H157">
        <v>126</v>
      </c>
      <c r="I157">
        <v>126</v>
      </c>
      <c r="J157">
        <v>126</v>
      </c>
      <c r="K157">
        <v>126</v>
      </c>
      <c r="L157">
        <v>126</v>
      </c>
      <c r="M157">
        <v>126</v>
      </c>
      <c r="N157">
        <v>126</v>
      </c>
      <c r="O157">
        <v>126</v>
      </c>
      <c r="P157">
        <v>126</v>
      </c>
      <c r="Q157">
        <v>126</v>
      </c>
      <c r="R157">
        <v>126</v>
      </c>
      <c r="S157">
        <v>126</v>
      </c>
      <c r="T157">
        <v>126</v>
      </c>
      <c r="U157">
        <v>126</v>
      </c>
      <c r="V157">
        <v>126</v>
      </c>
      <c r="W157">
        <v>126</v>
      </c>
      <c r="X157">
        <v>126</v>
      </c>
      <c r="Y157">
        <v>126</v>
      </c>
      <c r="Z157">
        <v>126</v>
      </c>
      <c r="AA157">
        <v>126</v>
      </c>
      <c r="AB157">
        <v>201</v>
      </c>
      <c r="AC157">
        <v>306.66666666666703</v>
      </c>
      <c r="AD157">
        <v>339.16666666666703</v>
      </c>
      <c r="AE157">
        <v>550</v>
      </c>
      <c r="AF157">
        <v>550</v>
      </c>
      <c r="AG157">
        <v>1056.2166666666701</v>
      </c>
      <c r="AH157">
        <v>1229.80833333333</v>
      </c>
      <c r="AI157">
        <v>1325.18333333333</v>
      </c>
      <c r="AJ157">
        <v>1500.25833333333</v>
      </c>
      <c r="AK157">
        <v>1744.3458333333299</v>
      </c>
      <c r="AL157">
        <v>1904.7608333333301</v>
      </c>
      <c r="AM157">
        <v>1963.0191666666699</v>
      </c>
      <c r="AN157">
        <v>2056.8116666666701</v>
      </c>
      <c r="AO157">
        <v>2177.8625000000002</v>
      </c>
      <c r="AP157">
        <v>2726.49</v>
      </c>
      <c r="AQ157">
        <v>3119.0733333333301</v>
      </c>
      <c r="AR157">
        <v>3486.3533333333298</v>
      </c>
      <c r="AS157">
        <v>4105.9250000000002</v>
      </c>
      <c r="AT157">
        <v>5716.2583333333296</v>
      </c>
      <c r="AU157">
        <v>6424.3391666666703</v>
      </c>
      <c r="AV157">
        <v>5974.5775000000003</v>
      </c>
      <c r="AW157">
        <v>6177.9349469696999</v>
      </c>
      <c r="AX157">
        <v>5635.0939393939398</v>
      </c>
      <c r="AY157">
        <v>5032.7115764790797</v>
      </c>
      <c r="AZ157">
        <v>4363.2916082449201</v>
      </c>
      <c r="BA157">
        <v>4966.6822965021202</v>
      </c>
      <c r="BB157">
        <v>4758.4301287878798</v>
      </c>
      <c r="BC157">
        <v>4193.8023075919</v>
      </c>
      <c r="BD157">
        <v>4421.6592864041404</v>
      </c>
      <c r="BE157">
        <v>4303.8825659981903</v>
      </c>
      <c r="BF157">
        <v>4462.1852882909297</v>
      </c>
      <c r="BG157">
        <v>5204.92080811087</v>
      </c>
      <c r="BH157">
        <v>5670.5408979978401</v>
      </c>
      <c r="BI157">
        <v>5618.9334516427998</v>
      </c>
      <c r="BJ157">
        <v>5732.10455572912</v>
      </c>
      <c r="BK157">
        <v>6240.7220784425699</v>
      </c>
    </row>
    <row r="158" spans="2:63" x14ac:dyDescent="0.35">
      <c r="B158" t="s">
        <v>518</v>
      </c>
      <c r="C158" s="54" t="s">
        <v>519</v>
      </c>
      <c r="D158">
        <v>2.7299166665916701E-8</v>
      </c>
      <c r="E158">
        <v>2.681666666575E-8</v>
      </c>
      <c r="F158">
        <v>2.6819999998999999E-8</v>
      </c>
      <c r="G158">
        <v>2.6819999998999999E-8</v>
      </c>
      <c r="H158">
        <v>2.6819999998999999E-8</v>
      </c>
      <c r="I158">
        <v>2.6819999998999999E-8</v>
      </c>
      <c r="J158">
        <v>2.6819999998999999E-8</v>
      </c>
      <c r="K158">
        <v>3.0248333332333302E-8</v>
      </c>
      <c r="L158">
        <v>3.8699999999000001E-8</v>
      </c>
      <c r="M158">
        <v>3.8699999999000001E-8</v>
      </c>
      <c r="N158">
        <v>3.8699999999000001E-8</v>
      </c>
      <c r="O158">
        <v>3.8699999999000001E-8</v>
      </c>
      <c r="P158">
        <v>3.8699999999000001E-8</v>
      </c>
      <c r="Q158">
        <v>3.8699999999000001E-8</v>
      </c>
      <c r="R158">
        <v>3.8699999999000001E-8</v>
      </c>
      <c r="S158">
        <v>4.0370833332583299E-8</v>
      </c>
      <c r="T158">
        <v>5.5755833332916701E-8</v>
      </c>
      <c r="U158">
        <v>8.4234833332583294E-8</v>
      </c>
      <c r="V158">
        <v>1.5634883333275001E-7</v>
      </c>
      <c r="W158">
        <v>2.24718916665667E-7</v>
      </c>
      <c r="X158">
        <v>2.8885524999866702E-7</v>
      </c>
      <c r="Y158">
        <v>4.2231799999849999E-7</v>
      </c>
      <c r="Z158">
        <v>6.9756674999766704E-7</v>
      </c>
      <c r="AA158">
        <v>1.62863416666367E-6</v>
      </c>
      <c r="AB158">
        <v>3.4668541666649202E-6</v>
      </c>
      <c r="AC158">
        <v>1.09749424999999E-5</v>
      </c>
      <c r="AD158">
        <v>1.39475E-5</v>
      </c>
      <c r="AE158">
        <v>1.6835833333333298E-5</v>
      </c>
      <c r="AF158">
        <v>1.2883166666666701E-4</v>
      </c>
      <c r="AG158">
        <v>2.6661875000000002E-3</v>
      </c>
      <c r="AH158">
        <v>0.18788557916666701</v>
      </c>
      <c r="AI158">
        <v>0.77249999999999996</v>
      </c>
      <c r="AJ158">
        <v>1.24583333333333</v>
      </c>
      <c r="AK158">
        <v>1.9883189166666699</v>
      </c>
      <c r="AL158">
        <v>2.1949999999999998</v>
      </c>
      <c r="AM158">
        <v>2.2533333333333299</v>
      </c>
      <c r="AN158">
        <v>2.45333333333333</v>
      </c>
      <c r="AO158">
        <v>2.6641666666666701</v>
      </c>
      <c r="AP158">
        <v>2.93</v>
      </c>
      <c r="AQ158">
        <v>3.3833333333333302</v>
      </c>
      <c r="AR158">
        <v>3.49</v>
      </c>
      <c r="AS158">
        <v>3.5068333333333301</v>
      </c>
      <c r="AT158">
        <v>3.5165000000000002</v>
      </c>
      <c r="AU158">
        <v>3.4784670000000002</v>
      </c>
      <c r="AV158">
        <v>3.4131749999999998</v>
      </c>
      <c r="AW158">
        <v>3.2958416666666701</v>
      </c>
      <c r="AX158">
        <v>3.27403250265816</v>
      </c>
      <c r="AY158">
        <v>3.1280445773524699</v>
      </c>
      <c r="AZ158">
        <v>2.9244083333333299</v>
      </c>
      <c r="BA158">
        <v>3.0115083333333299</v>
      </c>
      <c r="BB158">
        <v>2.8251249999999999</v>
      </c>
      <c r="BC158">
        <v>2.7541000000000002</v>
      </c>
      <c r="BD158">
        <v>2.6375864177489201</v>
      </c>
      <c r="BE158">
        <v>2.7018990259740301</v>
      </c>
      <c r="BF158">
        <v>2.8390441378066398</v>
      </c>
      <c r="BG158">
        <v>3.1844392415223699</v>
      </c>
      <c r="BH158">
        <v>3.3750615872066501</v>
      </c>
      <c r="BI158">
        <v>3.2604884908320999</v>
      </c>
      <c r="BJ158">
        <v>3.2866026980329601</v>
      </c>
      <c r="BK158">
        <v>3.3372655465368002</v>
      </c>
    </row>
    <row r="159" spans="2:63" x14ac:dyDescent="0.35">
      <c r="B159" t="s">
        <v>520</v>
      </c>
      <c r="C159" s="54" t="s">
        <v>521</v>
      </c>
      <c r="D159">
        <v>2.0149984883118099</v>
      </c>
      <c r="E159">
        <v>2.0199979840824098</v>
      </c>
      <c r="F159">
        <v>3.7278515776187202</v>
      </c>
      <c r="G159">
        <v>3.9104231462455998</v>
      </c>
      <c r="H159">
        <v>3.9100072879016801</v>
      </c>
      <c r="I159">
        <v>3.9091733474848702</v>
      </c>
      <c r="J159">
        <v>3.9000000029000002</v>
      </c>
      <c r="K159">
        <v>3.9000000029000002</v>
      </c>
      <c r="L159">
        <v>3.9000000029000002</v>
      </c>
      <c r="M159">
        <v>3.9000000029000002</v>
      </c>
      <c r="N159">
        <v>5.9043499993250004</v>
      </c>
      <c r="O159">
        <v>6.4317083323333302</v>
      </c>
      <c r="P159">
        <v>6.6748416657499998</v>
      </c>
      <c r="Q159">
        <v>6.7562833323333296</v>
      </c>
      <c r="R159">
        <v>6.7878749994166698</v>
      </c>
      <c r="S159">
        <v>7.2478999990000004</v>
      </c>
      <c r="T159">
        <v>7.4402583323333298</v>
      </c>
      <c r="U159">
        <v>7.4028249989999999</v>
      </c>
      <c r="V159">
        <v>7.3657583324999996</v>
      </c>
      <c r="W159">
        <v>7.3775499990000002</v>
      </c>
      <c r="X159">
        <v>7.51143333233333</v>
      </c>
      <c r="Y159">
        <v>7.89964999908333</v>
      </c>
      <c r="Z159">
        <v>8.5399999994166702</v>
      </c>
      <c r="AA159">
        <v>11.1127166658333</v>
      </c>
      <c r="AB159">
        <v>16.698708332916699</v>
      </c>
      <c r="AC159">
        <v>18.607341666500002</v>
      </c>
      <c r="AD159">
        <v>20.385683333333301</v>
      </c>
      <c r="AE159">
        <v>20.567675000000001</v>
      </c>
      <c r="AF159">
        <v>21.094674999999999</v>
      </c>
      <c r="AG159">
        <v>21.7366833333333</v>
      </c>
      <c r="AH159">
        <v>24.310500000000001</v>
      </c>
      <c r="AI159">
        <v>27.478633333333299</v>
      </c>
      <c r="AJ159">
        <v>25.512491666666701</v>
      </c>
      <c r="AK159">
        <v>27.119841666666701</v>
      </c>
      <c r="AL159">
        <v>26.417166666666699</v>
      </c>
      <c r="AM159">
        <v>25.714466666666699</v>
      </c>
      <c r="AN159">
        <v>26.216100000000001</v>
      </c>
      <c r="AO159">
        <v>29.470658333333301</v>
      </c>
      <c r="AP159">
        <v>40.893050000000002</v>
      </c>
      <c r="AQ159">
        <v>39.088983333333303</v>
      </c>
      <c r="AR159">
        <v>44.192250000000001</v>
      </c>
      <c r="AS159">
        <v>50.992649999999998</v>
      </c>
      <c r="AT159">
        <v>51.603566666666701</v>
      </c>
      <c r="AU159">
        <v>54.203333333333298</v>
      </c>
      <c r="AV159">
        <v>56.039916666666699</v>
      </c>
      <c r="AW159">
        <v>55.085491666666698</v>
      </c>
      <c r="AX159">
        <v>51.314272500000001</v>
      </c>
      <c r="AY159">
        <v>46.148391177755002</v>
      </c>
      <c r="AZ159">
        <v>44.323287609410002</v>
      </c>
      <c r="BA159">
        <v>47.679688453509101</v>
      </c>
      <c r="BB159">
        <v>45.109664180089602</v>
      </c>
      <c r="BC159">
        <v>43.3131369237488</v>
      </c>
      <c r="BD159">
        <v>42.228794734943399</v>
      </c>
      <c r="BE159">
        <v>42.446184830673999</v>
      </c>
      <c r="BF159">
        <v>44.395154304209697</v>
      </c>
      <c r="BG159">
        <v>45.502839942143098</v>
      </c>
      <c r="BH159">
        <v>47.4924638585099</v>
      </c>
      <c r="BI159">
        <v>50.403719793717698</v>
      </c>
      <c r="BJ159">
        <v>52.661429953968302</v>
      </c>
      <c r="BK159">
        <v>51.795782651733298</v>
      </c>
    </row>
    <row r="160" spans="2:63" x14ac:dyDescent="0.35">
      <c r="B160" t="s">
        <v>522</v>
      </c>
      <c r="C160" s="54" t="s">
        <v>523</v>
      </c>
      <c r="D160">
        <v>3.9999999989999999E-4</v>
      </c>
      <c r="E160">
        <v>3.9999999989999999E-4</v>
      </c>
      <c r="F160">
        <v>3.9999999989999999E-4</v>
      </c>
      <c r="G160">
        <v>3.9999999989999999E-4</v>
      </c>
      <c r="H160">
        <v>3.9999999989999999E-4</v>
      </c>
      <c r="I160">
        <v>3.9999999989999999E-4</v>
      </c>
      <c r="J160">
        <v>3.9999999989999999E-4</v>
      </c>
      <c r="K160">
        <v>3.9999999989999999E-4</v>
      </c>
      <c r="L160">
        <v>3.9999999989999999E-4</v>
      </c>
      <c r="M160">
        <v>3.9999999989999999E-4</v>
      </c>
      <c r="N160">
        <v>4.0000000000000002E-4</v>
      </c>
      <c r="O160">
        <v>3.8933333323333302E-4</v>
      </c>
      <c r="P160">
        <v>3.6799999990000002E-4</v>
      </c>
      <c r="Q160">
        <v>3.3499999989999998E-4</v>
      </c>
      <c r="R160">
        <v>3.3199999990000001E-4</v>
      </c>
      <c r="S160">
        <v>3.3199999999999999E-4</v>
      </c>
      <c r="T160">
        <v>3.3199999999999999E-4</v>
      </c>
      <c r="U160">
        <v>3.3199999999999999E-4</v>
      </c>
      <c r="V160">
        <v>5.8100000000000003E-4</v>
      </c>
      <c r="W160">
        <v>3.32E-3</v>
      </c>
      <c r="X160">
        <v>4.4216666666666701E-3</v>
      </c>
      <c r="Y160">
        <v>5.11525E-3</v>
      </c>
      <c r="Z160">
        <v>8.4824166666416703E-3</v>
      </c>
      <c r="AA160">
        <v>9.1549999999666707E-3</v>
      </c>
      <c r="AB160">
        <v>1.1323999999950001E-2</v>
      </c>
      <c r="AC160">
        <v>1.47141666666333E-2</v>
      </c>
      <c r="AD160">
        <v>1.7528666666666699E-2</v>
      </c>
      <c r="AE160">
        <v>2.6508250000000001E-2</v>
      </c>
      <c r="AF160">
        <v>4.3054583333333299E-2</v>
      </c>
      <c r="AG160">
        <v>0.14391841666666699</v>
      </c>
      <c r="AH160">
        <v>0.95</v>
      </c>
      <c r="AI160">
        <v>1.05760583333333</v>
      </c>
      <c r="AJ160">
        <v>1.3626433333333301</v>
      </c>
      <c r="AK160">
        <v>1.8114966666666701</v>
      </c>
      <c r="AL160">
        <v>2.2722766666666701</v>
      </c>
      <c r="AM160">
        <v>2.4249833333333299</v>
      </c>
      <c r="AN160">
        <v>2.6960999999999999</v>
      </c>
      <c r="AO160">
        <v>3.27929166666667</v>
      </c>
      <c r="AP160">
        <v>3.4754</v>
      </c>
      <c r="AQ160">
        <v>3.9671083333333299</v>
      </c>
      <c r="AR160">
        <v>4.3460749999999999</v>
      </c>
      <c r="AS160">
        <v>4.0938999999999997</v>
      </c>
      <c r="AT160">
        <v>4.0800333333333301</v>
      </c>
      <c r="AU160">
        <v>3.8890750000000001</v>
      </c>
      <c r="AV160">
        <v>3.6576416666666698</v>
      </c>
      <c r="AW160">
        <v>3.2354833333333302</v>
      </c>
      <c r="AX160">
        <v>3.1031583333333299</v>
      </c>
      <c r="AY160">
        <v>2.7679499999999999</v>
      </c>
      <c r="AZ160">
        <v>2.4092416666666701</v>
      </c>
      <c r="BA160">
        <v>3.1201416666666701</v>
      </c>
      <c r="BB160">
        <v>3.0152999999999999</v>
      </c>
      <c r="BC160">
        <v>2.96284777777778</v>
      </c>
      <c r="BD160">
        <v>3.2565416666666702</v>
      </c>
      <c r="BE160">
        <v>3.16061666666667</v>
      </c>
      <c r="BF160">
        <v>3.1545416666666699</v>
      </c>
      <c r="BG160">
        <v>3.7694999999999999</v>
      </c>
      <c r="BH160">
        <v>3.9427833333333302</v>
      </c>
      <c r="BI160">
        <v>3.7793333333333301</v>
      </c>
      <c r="BJ160">
        <v>3.6117166666666698</v>
      </c>
      <c r="BK160">
        <v>3.839375</v>
      </c>
    </row>
    <row r="161" spans="2:63" x14ac:dyDescent="0.35">
      <c r="B161" t="s">
        <v>524</v>
      </c>
      <c r="C161" s="54" t="s">
        <v>525</v>
      </c>
      <c r="D161">
        <v>28.750000028750001</v>
      </c>
      <c r="E161">
        <v>28.750000028750001</v>
      </c>
      <c r="F161">
        <v>28.750000028750001</v>
      </c>
      <c r="G161">
        <v>28.750000028750001</v>
      </c>
      <c r="H161">
        <v>28.750000028750001</v>
      </c>
      <c r="I161">
        <v>28.750000028750001</v>
      </c>
      <c r="J161">
        <v>28.750000028750001</v>
      </c>
      <c r="K161">
        <v>28.750000028750001</v>
      </c>
      <c r="L161">
        <v>28.750000028750001</v>
      </c>
      <c r="M161">
        <v>28.750000028750001</v>
      </c>
      <c r="N161">
        <v>28.750000028750001</v>
      </c>
      <c r="O161">
        <v>28.3601702876561</v>
      </c>
      <c r="P161">
        <v>27.053416666499999</v>
      </c>
      <c r="Q161">
        <v>24.5151666664167</v>
      </c>
      <c r="R161">
        <v>25.408166665666698</v>
      </c>
      <c r="S161">
        <v>25.552749999</v>
      </c>
      <c r="T161">
        <v>30.229083332583301</v>
      </c>
      <c r="U161">
        <v>38.276949999000003</v>
      </c>
      <c r="V161">
        <v>43.9373333325833</v>
      </c>
      <c r="W161">
        <v>48.923466665666702</v>
      </c>
      <c r="X161">
        <v>50.062133332333303</v>
      </c>
      <c r="Y161">
        <v>61.546374999249998</v>
      </c>
      <c r="Z161">
        <v>79.473333332833306</v>
      </c>
      <c r="AA161">
        <v>110.779833332583</v>
      </c>
      <c r="AB161">
        <v>146.39033333291701</v>
      </c>
      <c r="AC161">
        <v>170.3946666665</v>
      </c>
      <c r="AD161">
        <v>149.58674999999999</v>
      </c>
      <c r="AE161">
        <v>140.88241666666701</v>
      </c>
      <c r="AF161">
        <v>143.953916666667</v>
      </c>
      <c r="AG161">
        <v>157.45824999999999</v>
      </c>
      <c r="AH161">
        <v>142.55475000000001</v>
      </c>
      <c r="AI161">
        <v>144.482</v>
      </c>
      <c r="AJ161">
        <v>134.99783333333301</v>
      </c>
      <c r="AK161">
        <v>160.80018583333299</v>
      </c>
      <c r="AL161">
        <v>165.992776666667</v>
      </c>
      <c r="AM161">
        <v>151.10552833333301</v>
      </c>
      <c r="AN161">
        <v>154.24366166666701</v>
      </c>
      <c r="AO161">
        <v>175.312445</v>
      </c>
      <c r="AP161">
        <v>180.10448</v>
      </c>
      <c r="AQ161" t="s">
        <v>211</v>
      </c>
      <c r="AR161" t="s">
        <v>211</v>
      </c>
      <c r="AS161" t="s">
        <v>211</v>
      </c>
      <c r="AT161" t="s">
        <v>211</v>
      </c>
      <c r="AU161" t="s">
        <v>211</v>
      </c>
      <c r="AV161" t="s">
        <v>211</v>
      </c>
      <c r="AW161" t="s">
        <v>211</v>
      </c>
      <c r="AX161" t="s">
        <v>211</v>
      </c>
      <c r="AY161" t="s">
        <v>211</v>
      </c>
      <c r="AZ161" t="s">
        <v>211</v>
      </c>
      <c r="BA161" t="s">
        <v>211</v>
      </c>
      <c r="BB161" t="s">
        <v>211</v>
      </c>
      <c r="BC161" t="s">
        <v>211</v>
      </c>
      <c r="BD161" t="s">
        <v>211</v>
      </c>
      <c r="BE161" t="s">
        <v>211</v>
      </c>
      <c r="BF161" t="s">
        <v>211</v>
      </c>
      <c r="BG161" t="s">
        <v>211</v>
      </c>
      <c r="BH161" t="s">
        <v>211</v>
      </c>
      <c r="BI161" t="s">
        <v>211</v>
      </c>
      <c r="BJ161" t="s">
        <v>211</v>
      </c>
      <c r="BK161" t="s">
        <v>211</v>
      </c>
    </row>
    <row r="162" spans="2:63" x14ac:dyDescent="0.35">
      <c r="B162" t="s">
        <v>526</v>
      </c>
      <c r="C162" s="54" t="s">
        <v>527</v>
      </c>
      <c r="D162" t="s">
        <v>211</v>
      </c>
      <c r="E162" t="s">
        <v>211</v>
      </c>
      <c r="F162" t="s">
        <v>211</v>
      </c>
      <c r="G162" t="s">
        <v>211</v>
      </c>
      <c r="H162" t="s">
        <v>211</v>
      </c>
      <c r="I162" t="s">
        <v>211</v>
      </c>
      <c r="J162" t="s">
        <v>211</v>
      </c>
      <c r="K162" t="s">
        <v>211</v>
      </c>
      <c r="L162" t="s">
        <v>211</v>
      </c>
      <c r="M162" t="s">
        <v>211</v>
      </c>
      <c r="N162" t="s">
        <v>211</v>
      </c>
      <c r="O162" t="s">
        <v>211</v>
      </c>
      <c r="P162" t="s">
        <v>211</v>
      </c>
      <c r="Q162" t="s">
        <v>211</v>
      </c>
      <c r="R162" t="s">
        <v>211</v>
      </c>
      <c r="S162" t="s">
        <v>211</v>
      </c>
      <c r="T162" t="s">
        <v>211</v>
      </c>
      <c r="U162" t="s">
        <v>211</v>
      </c>
      <c r="V162" t="s">
        <v>211</v>
      </c>
      <c r="W162" t="s">
        <v>211</v>
      </c>
      <c r="X162" t="s">
        <v>211</v>
      </c>
      <c r="Y162" t="s">
        <v>211</v>
      </c>
      <c r="Z162" t="s">
        <v>211</v>
      </c>
      <c r="AA162" t="s">
        <v>211</v>
      </c>
      <c r="AB162" t="s">
        <v>211</v>
      </c>
      <c r="AC162" t="s">
        <v>211</v>
      </c>
      <c r="AD162" t="s">
        <v>211</v>
      </c>
      <c r="AE162" t="s">
        <v>211</v>
      </c>
      <c r="AF162" t="s">
        <v>211</v>
      </c>
      <c r="AG162" t="s">
        <v>211</v>
      </c>
      <c r="AH162" t="s">
        <v>211</v>
      </c>
      <c r="AI162" t="s">
        <v>211</v>
      </c>
      <c r="AJ162" t="s">
        <v>211</v>
      </c>
      <c r="AK162" t="s">
        <v>211</v>
      </c>
      <c r="AL162" t="s">
        <v>211</v>
      </c>
      <c r="AM162" t="s">
        <v>211</v>
      </c>
      <c r="AN162" t="s">
        <v>211</v>
      </c>
      <c r="AO162" t="s">
        <v>211</v>
      </c>
      <c r="AP162" t="s">
        <v>211</v>
      </c>
      <c r="AQ162" t="s">
        <v>211</v>
      </c>
      <c r="AR162" t="s">
        <v>211</v>
      </c>
      <c r="AS162" t="s">
        <v>211</v>
      </c>
      <c r="AT162" t="s">
        <v>211</v>
      </c>
      <c r="AU162" t="s">
        <v>211</v>
      </c>
      <c r="AV162" t="s">
        <v>211</v>
      </c>
      <c r="AW162" t="s">
        <v>211</v>
      </c>
      <c r="AX162" t="s">
        <v>211</v>
      </c>
      <c r="AY162" t="s">
        <v>211</v>
      </c>
      <c r="AZ162" t="s">
        <v>211</v>
      </c>
      <c r="BA162" t="s">
        <v>211</v>
      </c>
      <c r="BB162" t="s">
        <v>211</v>
      </c>
      <c r="BC162" t="s">
        <v>211</v>
      </c>
      <c r="BD162" t="s">
        <v>211</v>
      </c>
      <c r="BE162" t="s">
        <v>211</v>
      </c>
      <c r="BF162" t="s">
        <v>211</v>
      </c>
      <c r="BG162" t="s">
        <v>211</v>
      </c>
      <c r="BH162" t="s">
        <v>211</v>
      </c>
      <c r="BI162" t="s">
        <v>211</v>
      </c>
      <c r="BJ162" t="s">
        <v>211</v>
      </c>
      <c r="BK162" t="s">
        <v>211</v>
      </c>
    </row>
    <row r="163" spans="2:63" x14ac:dyDescent="0.35">
      <c r="B163" t="s">
        <v>528</v>
      </c>
      <c r="C163" s="54" t="s">
        <v>529</v>
      </c>
      <c r="D163" t="s">
        <v>211</v>
      </c>
      <c r="E163" t="s">
        <v>211</v>
      </c>
      <c r="F163" t="s">
        <v>211</v>
      </c>
      <c r="G163" t="s">
        <v>211</v>
      </c>
      <c r="H163" t="s">
        <v>211</v>
      </c>
      <c r="I163" t="s">
        <v>211</v>
      </c>
      <c r="J163">
        <v>4.7619000037618999</v>
      </c>
      <c r="K163">
        <v>4.7619000037618999</v>
      </c>
      <c r="L163">
        <v>4.7619000037618999</v>
      </c>
      <c r="M163">
        <v>4.7619000037618999</v>
      </c>
      <c r="N163">
        <v>4.7619000037618999</v>
      </c>
      <c r="O163">
        <v>4.7479628848644202</v>
      </c>
      <c r="P163">
        <v>4.3859778425048797</v>
      </c>
      <c r="Q163">
        <v>3.99629355042679</v>
      </c>
      <c r="R163">
        <v>3.9473999989999999</v>
      </c>
      <c r="S163">
        <v>3.9307166656666701</v>
      </c>
      <c r="T163">
        <v>3.96343333233333</v>
      </c>
      <c r="U163">
        <v>3.9590166656666699</v>
      </c>
      <c r="V163">
        <v>3.8768999989999999</v>
      </c>
      <c r="W163">
        <v>3.7733249990000002</v>
      </c>
      <c r="X163">
        <v>3.6569666656666699</v>
      </c>
      <c r="Y163">
        <v>3.639999999</v>
      </c>
      <c r="Z163">
        <v>3.639999999</v>
      </c>
      <c r="AA163">
        <v>3.639999999</v>
      </c>
      <c r="AB163">
        <v>3.6399999995833299</v>
      </c>
      <c r="AC163">
        <v>3.64</v>
      </c>
      <c r="AD163">
        <v>3.64</v>
      </c>
      <c r="AE163">
        <v>3.64</v>
      </c>
      <c r="AF163">
        <v>3.64</v>
      </c>
      <c r="AG163">
        <v>3.64</v>
      </c>
      <c r="AH163">
        <v>3.64</v>
      </c>
      <c r="AI163">
        <v>3.64</v>
      </c>
      <c r="AJ163">
        <v>3.64</v>
      </c>
      <c r="AK163">
        <v>3.64</v>
      </c>
      <c r="AL163">
        <v>3.64</v>
      </c>
      <c r="AM163">
        <v>3.64</v>
      </c>
      <c r="AN163">
        <v>3.64</v>
      </c>
      <c r="AO163">
        <v>3.64</v>
      </c>
      <c r="AP163">
        <v>3.64</v>
      </c>
      <c r="AQ163">
        <v>3.64</v>
      </c>
      <c r="AR163">
        <v>3.64</v>
      </c>
      <c r="AS163">
        <v>3.64</v>
      </c>
      <c r="AT163">
        <v>3.64</v>
      </c>
      <c r="AU163">
        <v>3.64</v>
      </c>
      <c r="AV163">
        <v>3.64</v>
      </c>
      <c r="AW163">
        <v>3.64</v>
      </c>
      <c r="AX163">
        <v>3.64</v>
      </c>
      <c r="AY163">
        <v>3.64</v>
      </c>
      <c r="AZ163">
        <v>3.64</v>
      </c>
      <c r="BA163">
        <v>3.64</v>
      </c>
      <c r="BB163">
        <v>3.64</v>
      </c>
      <c r="BC163">
        <v>3.64</v>
      </c>
      <c r="BD163">
        <v>3.64</v>
      </c>
      <c r="BE163">
        <v>3.64</v>
      </c>
      <c r="BF163">
        <v>3.64</v>
      </c>
      <c r="BG163">
        <v>3.64</v>
      </c>
      <c r="BH163">
        <v>3.64</v>
      </c>
      <c r="BI163">
        <v>3.64</v>
      </c>
      <c r="BJ163">
        <v>3.64</v>
      </c>
      <c r="BK163">
        <v>3.64</v>
      </c>
    </row>
    <row r="164" spans="2:63" x14ac:dyDescent="0.35">
      <c r="B164" t="s">
        <v>530</v>
      </c>
      <c r="C164" s="54" t="s">
        <v>531</v>
      </c>
      <c r="D164">
        <v>5.9999999989999997E-4</v>
      </c>
      <c r="E164">
        <v>5.9999999989999997E-4</v>
      </c>
      <c r="F164">
        <v>5.9999999989999997E-4</v>
      </c>
      <c r="G164">
        <v>5.9999999989999997E-4</v>
      </c>
      <c r="H164">
        <v>5.9999999989999997E-4</v>
      </c>
      <c r="I164">
        <v>5.9999999989999997E-4</v>
      </c>
      <c r="J164">
        <v>5.9999999989999997E-4</v>
      </c>
      <c r="K164">
        <v>5.9999999989999997E-4</v>
      </c>
      <c r="L164">
        <v>5.9999999989999997E-4</v>
      </c>
      <c r="M164">
        <v>5.9999999989999997E-4</v>
      </c>
      <c r="N164">
        <v>5.9999999989999997E-4</v>
      </c>
      <c r="O164">
        <v>5.9999999989999997E-4</v>
      </c>
      <c r="P164">
        <v>5.5299999990000002E-4</v>
      </c>
      <c r="Q164">
        <v>1.87941666665833E-3</v>
      </c>
      <c r="R164">
        <v>2E-3</v>
      </c>
      <c r="S164">
        <v>2E-3</v>
      </c>
      <c r="T164">
        <v>2E-3</v>
      </c>
      <c r="U164">
        <v>2E-3</v>
      </c>
      <c r="V164">
        <v>1.8360249999916701E-3</v>
      </c>
      <c r="W164">
        <v>1.8E-3</v>
      </c>
      <c r="X164">
        <v>1.8E-3</v>
      </c>
      <c r="Y164">
        <v>1.5E-3</v>
      </c>
      <c r="Z164">
        <v>1.5E-3</v>
      </c>
      <c r="AA164">
        <v>1.71784999995E-3</v>
      </c>
      <c r="AB164">
        <v>2.1280166666249999E-3</v>
      </c>
      <c r="AC164">
        <v>1.714141666625E-3</v>
      </c>
      <c r="AD164">
        <v>1.6153416666499999E-3</v>
      </c>
      <c r="AE164">
        <v>1.4557000000000001E-3</v>
      </c>
      <c r="AF164">
        <v>1.42769166666667E-3</v>
      </c>
      <c r="AG164">
        <v>1.4921583333333301E-3</v>
      </c>
      <c r="AH164">
        <v>2.2432083333333301E-3</v>
      </c>
      <c r="AI164">
        <v>7.6387249999999999E-3</v>
      </c>
      <c r="AJ164">
        <v>3.07953333333333E-2</v>
      </c>
      <c r="AK164">
        <v>7.6005083333333306E-2</v>
      </c>
      <c r="AL164">
        <v>0.16550858333333299</v>
      </c>
      <c r="AM164">
        <v>0.20332758333333301</v>
      </c>
      <c r="AN164">
        <v>0.30842174999999999</v>
      </c>
      <c r="AO164">
        <v>0.71679433333333298</v>
      </c>
      <c r="AP164">
        <v>0.88755758333333301</v>
      </c>
      <c r="AQ164">
        <v>1.5332837500000001</v>
      </c>
      <c r="AR164">
        <v>2.1708720833333301</v>
      </c>
      <c r="AS164">
        <v>2.9060791666666699</v>
      </c>
      <c r="AT164">
        <v>3.3055430000000001</v>
      </c>
      <c r="AU164">
        <v>3.3200070833333299</v>
      </c>
      <c r="AV164">
        <v>3.26365683333333</v>
      </c>
      <c r="AW164">
        <v>2.9136531666666698</v>
      </c>
      <c r="AX164">
        <v>2.8089833333333298</v>
      </c>
      <c r="AY164">
        <v>2.43825</v>
      </c>
      <c r="AZ164">
        <v>2.5188583333333301</v>
      </c>
      <c r="BA164">
        <v>3.0493250000000001</v>
      </c>
      <c r="BB164">
        <v>3.1779000000000002</v>
      </c>
      <c r="BC164">
        <v>3.04860833333333</v>
      </c>
      <c r="BD164">
        <v>3.4681999999999999</v>
      </c>
      <c r="BE164">
        <v>3.32791666666667</v>
      </c>
      <c r="BF164">
        <v>3.3491749999999998</v>
      </c>
      <c r="BG164">
        <v>4.00566666666667</v>
      </c>
      <c r="BH164">
        <v>4.0591833333333298</v>
      </c>
      <c r="BI164">
        <v>4.0524916666666702</v>
      </c>
      <c r="BJ164">
        <v>3.9416166666666701</v>
      </c>
      <c r="BK164">
        <v>4.2379249999999997</v>
      </c>
    </row>
    <row r="165" spans="2:63" x14ac:dyDescent="0.35">
      <c r="B165" t="s">
        <v>532</v>
      </c>
      <c r="C165" s="54" t="s">
        <v>533</v>
      </c>
      <c r="D165" t="s">
        <v>211</v>
      </c>
      <c r="E165" t="s">
        <v>211</v>
      </c>
      <c r="F165" t="s">
        <v>211</v>
      </c>
      <c r="G165" t="s">
        <v>211</v>
      </c>
      <c r="H165" t="s">
        <v>211</v>
      </c>
      <c r="I165" t="s">
        <v>211</v>
      </c>
      <c r="J165" t="s">
        <v>211</v>
      </c>
      <c r="K165" t="s">
        <v>211</v>
      </c>
      <c r="L165" t="s">
        <v>211</v>
      </c>
      <c r="M165" t="s">
        <v>211</v>
      </c>
      <c r="N165" t="s">
        <v>211</v>
      </c>
      <c r="O165" t="s">
        <v>211</v>
      </c>
      <c r="P165" t="s">
        <v>211</v>
      </c>
      <c r="Q165" t="s">
        <v>211</v>
      </c>
      <c r="R165" t="s">
        <v>211</v>
      </c>
      <c r="S165" t="s">
        <v>211</v>
      </c>
      <c r="T165" t="s">
        <v>211</v>
      </c>
      <c r="U165" t="s">
        <v>211</v>
      </c>
      <c r="V165" t="s">
        <v>211</v>
      </c>
      <c r="W165" t="s">
        <v>211</v>
      </c>
      <c r="X165" t="s">
        <v>211</v>
      </c>
      <c r="Y165" t="s">
        <v>211</v>
      </c>
      <c r="Z165" t="s">
        <v>211</v>
      </c>
      <c r="AA165" t="s">
        <v>211</v>
      </c>
      <c r="AB165" t="s">
        <v>211</v>
      </c>
      <c r="AC165" t="s">
        <v>211</v>
      </c>
      <c r="AD165" t="s">
        <v>211</v>
      </c>
      <c r="AE165" t="s">
        <v>211</v>
      </c>
      <c r="AF165" t="s">
        <v>211</v>
      </c>
      <c r="AG165" t="s">
        <v>211</v>
      </c>
      <c r="AH165" t="s">
        <v>211</v>
      </c>
      <c r="AI165" t="s">
        <v>211</v>
      </c>
      <c r="AJ165" t="s">
        <v>211</v>
      </c>
      <c r="AK165">
        <v>0.99166666666666703</v>
      </c>
      <c r="AL165" t="s">
        <v>211</v>
      </c>
      <c r="AM165" t="s">
        <v>211</v>
      </c>
      <c r="AN165">
        <v>5.12083333333333</v>
      </c>
      <c r="AO165">
        <v>5.7848333333333297</v>
      </c>
      <c r="AP165">
        <v>9.7050833333333308</v>
      </c>
      <c r="AQ165">
        <v>24.619900000000001</v>
      </c>
      <c r="AR165">
        <v>28.129166666666698</v>
      </c>
      <c r="AS165">
        <v>29.168524999999999</v>
      </c>
      <c r="AT165">
        <v>31.348483333333299</v>
      </c>
      <c r="AU165">
        <v>30.692025000000001</v>
      </c>
      <c r="AV165">
        <v>28.813741666666701</v>
      </c>
      <c r="AW165">
        <v>28.284441666666702</v>
      </c>
      <c r="AX165">
        <v>27.190958333333299</v>
      </c>
      <c r="AY165">
        <v>25.580845367540402</v>
      </c>
      <c r="AZ165">
        <v>24.852875000000001</v>
      </c>
      <c r="BA165">
        <v>31.740358333333301</v>
      </c>
      <c r="BB165">
        <v>30.367915338305899</v>
      </c>
      <c r="BC165">
        <v>29.382341370930199</v>
      </c>
      <c r="BD165">
        <v>30.839831351991698</v>
      </c>
      <c r="BE165">
        <v>31.837143640281301</v>
      </c>
      <c r="BF165">
        <v>38.378207144416798</v>
      </c>
      <c r="BG165">
        <v>60.937650108895198</v>
      </c>
      <c r="BH165">
        <v>67.0559333333333</v>
      </c>
      <c r="BI165">
        <v>58.342801185171901</v>
      </c>
      <c r="BJ165">
        <v>62.668133333333301</v>
      </c>
      <c r="BK165">
        <v>64.7376583333333</v>
      </c>
    </row>
    <row r="166" spans="2:63" x14ac:dyDescent="0.35">
      <c r="B166" t="s">
        <v>534</v>
      </c>
      <c r="C166" s="54" t="s">
        <v>535</v>
      </c>
      <c r="D166">
        <v>49.999999950000003</v>
      </c>
      <c r="E166">
        <v>49.999999950000003</v>
      </c>
      <c r="F166">
        <v>49.999999950000003</v>
      </c>
      <c r="G166">
        <v>49.999999950000003</v>
      </c>
      <c r="H166">
        <v>49.999999950000003</v>
      </c>
      <c r="I166">
        <v>49.999999950000003</v>
      </c>
      <c r="J166">
        <v>87.499999912500002</v>
      </c>
      <c r="K166">
        <v>99.999999900000006</v>
      </c>
      <c r="L166">
        <v>99.999999900000006</v>
      </c>
      <c r="M166">
        <v>99.999999900000006</v>
      </c>
      <c r="N166">
        <v>99.999999900000006</v>
      </c>
      <c r="O166">
        <v>99.707333233333301</v>
      </c>
      <c r="P166">
        <v>92.104999899999996</v>
      </c>
      <c r="Q166">
        <v>83.921999900000003</v>
      </c>
      <c r="R166">
        <v>92.301756555666699</v>
      </c>
      <c r="S166">
        <v>92.277266554666696</v>
      </c>
      <c r="T166">
        <v>97.012346554666706</v>
      </c>
      <c r="U166">
        <v>95.935093221333304</v>
      </c>
      <c r="V166">
        <v>89.487906554666694</v>
      </c>
      <c r="W166">
        <v>86.690706554666704</v>
      </c>
      <c r="X166">
        <v>86.063879888000002</v>
      </c>
      <c r="Y166">
        <v>87.160305038956693</v>
      </c>
      <c r="Z166">
        <v>93.059967438956704</v>
      </c>
      <c r="AA166">
        <v>96.093935247290005</v>
      </c>
      <c r="AB166">
        <v>100.23289152364499</v>
      </c>
      <c r="AC166">
        <v>101.244670649548</v>
      </c>
      <c r="AD166">
        <v>87.590916816666706</v>
      </c>
      <c r="AE166">
        <v>79.460649991666699</v>
      </c>
      <c r="AF166">
        <v>76.447737733333298</v>
      </c>
      <c r="AG166">
        <v>80.148978174999996</v>
      </c>
      <c r="AH166">
        <v>83.704097558333302</v>
      </c>
      <c r="AI166">
        <v>125.1642483</v>
      </c>
      <c r="AJ166">
        <v>133.938583325</v>
      </c>
      <c r="AK166">
        <v>144.23702053722499</v>
      </c>
      <c r="AL166">
        <v>140.703847467575</v>
      </c>
      <c r="AM166">
        <v>262.18226325860002</v>
      </c>
      <c r="AN166">
        <v>306.82</v>
      </c>
      <c r="AO166">
        <v>301.52981666666699</v>
      </c>
      <c r="AP166">
        <v>312.31409166666703</v>
      </c>
      <c r="AQ166">
        <v>333.94192500000003</v>
      </c>
      <c r="AR166">
        <v>389.696216666667</v>
      </c>
      <c r="AS166">
        <v>442.99189166666702</v>
      </c>
      <c r="AT166">
        <v>475.36524166666698</v>
      </c>
      <c r="AU166">
        <v>537.65498475000004</v>
      </c>
      <c r="AV166">
        <v>577.44897458333298</v>
      </c>
      <c r="AW166">
        <v>557.82264075000001</v>
      </c>
      <c r="AX166">
        <v>551.71033333333298</v>
      </c>
      <c r="AY166">
        <v>546.95500000000004</v>
      </c>
      <c r="AZ166">
        <v>546.84865316666696</v>
      </c>
      <c r="BA166">
        <v>568.28132683333297</v>
      </c>
      <c r="BB166">
        <v>583.13090658333294</v>
      </c>
      <c r="BC166">
        <v>600.30651975000001</v>
      </c>
      <c r="BD166">
        <v>614.29514241666698</v>
      </c>
      <c r="BE166">
        <v>646.63597449999997</v>
      </c>
      <c r="BF166">
        <v>681.86171899999999</v>
      </c>
      <c r="BG166">
        <v>720.97510899999997</v>
      </c>
      <c r="BH166">
        <v>787.25152175000005</v>
      </c>
      <c r="BI166">
        <v>831.53078691666701</v>
      </c>
      <c r="BJ166">
        <v>861.09341216666701</v>
      </c>
      <c r="BK166">
        <v>899.35050899999999</v>
      </c>
    </row>
    <row r="167" spans="2:63" x14ac:dyDescent="0.35">
      <c r="B167" t="s">
        <v>536</v>
      </c>
      <c r="C167" s="54" t="s">
        <v>537</v>
      </c>
      <c r="D167">
        <v>0.71428999971428997</v>
      </c>
      <c r="E167">
        <v>0.71551499971551502</v>
      </c>
      <c r="F167">
        <v>0.71918999971918995</v>
      </c>
      <c r="G167">
        <v>0.71918999971918995</v>
      </c>
      <c r="H167">
        <v>0.71918999971918995</v>
      </c>
      <c r="I167">
        <v>0.71918999971918995</v>
      </c>
      <c r="J167">
        <v>0.71918999971918995</v>
      </c>
      <c r="K167">
        <v>0.71950333305283698</v>
      </c>
      <c r="L167">
        <v>0.72106999972107</v>
      </c>
      <c r="M167">
        <v>0.72106999972107</v>
      </c>
      <c r="N167">
        <v>0.72106999972107</v>
      </c>
      <c r="O167">
        <v>0.71895973437828298</v>
      </c>
      <c r="P167">
        <v>0.67542999999999997</v>
      </c>
      <c r="Q167">
        <v>0.61495250000000001</v>
      </c>
      <c r="R167">
        <v>0.60658000000000001</v>
      </c>
      <c r="S167">
        <v>0.63278858316666697</v>
      </c>
      <c r="T167">
        <v>0.79536549899999998</v>
      </c>
      <c r="U167">
        <v>0.78607749900000001</v>
      </c>
      <c r="V167">
        <v>0.73633283233333302</v>
      </c>
      <c r="W167">
        <v>0.82615833233333302</v>
      </c>
      <c r="X167">
        <v>0.91930666566666697</v>
      </c>
      <c r="Y167">
        <v>1.0340849990833301</v>
      </c>
      <c r="Z167">
        <v>1.2073324990833301</v>
      </c>
      <c r="AA167">
        <v>1.54913083308333</v>
      </c>
      <c r="AB167">
        <v>1.86230583283333</v>
      </c>
      <c r="AC167">
        <v>2.2452733330833299</v>
      </c>
      <c r="AD167">
        <v>2.2357599999166702</v>
      </c>
      <c r="AE167">
        <v>2.12174833333333</v>
      </c>
      <c r="AF167">
        <v>2.08043666666667</v>
      </c>
      <c r="AG167">
        <v>2.2701916666666699</v>
      </c>
      <c r="AH167">
        <v>2.30985166666667</v>
      </c>
      <c r="AI167">
        <v>2.3996223333333302</v>
      </c>
      <c r="AJ167">
        <v>2.46630833333333</v>
      </c>
      <c r="AK167">
        <v>2.56860341666667</v>
      </c>
      <c r="AL167">
        <v>2.5350371666666698</v>
      </c>
      <c r="AM167">
        <v>2.4734041666666702</v>
      </c>
      <c r="AN167">
        <v>2.4621729166666699</v>
      </c>
      <c r="AO167">
        <v>2.5593716666666699</v>
      </c>
      <c r="AP167">
        <v>2.9476868333333299</v>
      </c>
      <c r="AQ167">
        <v>3.0131519999999998</v>
      </c>
      <c r="AR167">
        <v>3.2863615249999998</v>
      </c>
      <c r="AS167">
        <v>3.4780400715000002</v>
      </c>
      <c r="AT167">
        <v>3.3762581025</v>
      </c>
      <c r="AU167">
        <v>2.9732376583333302</v>
      </c>
      <c r="AV167">
        <v>2.7807234306666699</v>
      </c>
      <c r="AW167">
        <v>2.71033673441667</v>
      </c>
      <c r="AX167">
        <v>2.7792940446967198</v>
      </c>
      <c r="AY167">
        <v>2.6165724724799602</v>
      </c>
      <c r="AZ167">
        <v>2.64417628032353</v>
      </c>
      <c r="BA167">
        <v>2.7307785095373101</v>
      </c>
      <c r="BB167">
        <v>2.4846565845233801</v>
      </c>
      <c r="BC167">
        <v>2.3174720118126002</v>
      </c>
      <c r="BD167">
        <v>2.29231194992329</v>
      </c>
      <c r="BE167">
        <v>2.3109000348257598</v>
      </c>
      <c r="BF167">
        <v>2.3317688461830799</v>
      </c>
      <c r="BG167">
        <v>2.5608736880983001</v>
      </c>
      <c r="BH167">
        <v>2.56492967258212</v>
      </c>
      <c r="BI167">
        <v>2.5543771164103699</v>
      </c>
      <c r="BJ167">
        <v>2.5872799505726101</v>
      </c>
      <c r="BK167">
        <v>2.6488263218660499</v>
      </c>
    </row>
    <row r="168" spans="2:63" x14ac:dyDescent="0.35">
      <c r="B168" t="s">
        <v>538</v>
      </c>
      <c r="C168" s="54" t="s">
        <v>539</v>
      </c>
      <c r="D168" t="s">
        <v>211</v>
      </c>
      <c r="E168" t="s">
        <v>211</v>
      </c>
      <c r="F168" t="s">
        <v>211</v>
      </c>
      <c r="G168" t="s">
        <v>211</v>
      </c>
      <c r="H168" t="s">
        <v>211</v>
      </c>
      <c r="I168" t="s">
        <v>211</v>
      </c>
      <c r="J168" t="s">
        <v>211</v>
      </c>
      <c r="K168" t="s">
        <v>211</v>
      </c>
      <c r="L168" t="s">
        <v>211</v>
      </c>
      <c r="M168" t="s">
        <v>211</v>
      </c>
      <c r="N168" t="s">
        <v>211</v>
      </c>
      <c r="O168" t="s">
        <v>211</v>
      </c>
      <c r="P168">
        <v>583.21749999941699</v>
      </c>
      <c r="Q168">
        <v>582.99583333191697</v>
      </c>
      <c r="R168">
        <v>650.34333333183304</v>
      </c>
      <c r="S168">
        <v>652.84916666599997</v>
      </c>
      <c r="T168">
        <v>832.33499999966705</v>
      </c>
      <c r="U168">
        <v>882.38833333125001</v>
      </c>
      <c r="V168">
        <v>848.663333330917</v>
      </c>
      <c r="W168">
        <v>830.86166666591703</v>
      </c>
      <c r="X168">
        <v>856.44749999741703</v>
      </c>
      <c r="Y168">
        <v>1136.7649999995799</v>
      </c>
      <c r="Z168">
        <v>1352.50999999808</v>
      </c>
      <c r="AA168">
        <v>1518.84833333283</v>
      </c>
      <c r="AB168">
        <v>1756.9608333318299</v>
      </c>
      <c r="AC168">
        <v>1909.4391666639999</v>
      </c>
      <c r="AD168">
        <v>1490.8099999987501</v>
      </c>
      <c r="AE168">
        <v>1296.07</v>
      </c>
      <c r="AF168">
        <v>1301.6275000000001</v>
      </c>
      <c r="AG168">
        <v>1372.0933333333301</v>
      </c>
      <c r="AH168">
        <v>1198.1016666666701</v>
      </c>
      <c r="AI168">
        <v>1240.61333333333</v>
      </c>
      <c r="AJ168">
        <v>1232.4058333333301</v>
      </c>
      <c r="AK168">
        <v>1573.6658666666699</v>
      </c>
      <c r="AL168">
        <v>1612.4449833333299</v>
      </c>
      <c r="AM168">
        <v>1628.9331583333301</v>
      </c>
      <c r="AN168">
        <v>1542.9469666666701</v>
      </c>
      <c r="AO168">
        <v>1703.09690833333</v>
      </c>
      <c r="AP168">
        <v>1736.20738333333</v>
      </c>
      <c r="AQ168">
        <v>0.938283072395239</v>
      </c>
      <c r="AR168">
        <v>1.08270508132601</v>
      </c>
      <c r="AS168">
        <v>1.11653308564468</v>
      </c>
      <c r="AT168">
        <v>1.0575589962396501</v>
      </c>
      <c r="AU168">
        <v>0.88404792718496095</v>
      </c>
      <c r="AV168">
        <v>0.80392164774760499</v>
      </c>
      <c r="AW168">
        <v>0.80380019216141596</v>
      </c>
      <c r="AX168">
        <v>0.79643273094909595</v>
      </c>
      <c r="AY168">
        <v>0.72967239998408795</v>
      </c>
      <c r="AZ168">
        <v>0.67992268004272904</v>
      </c>
      <c r="BA168">
        <v>0.71695770201613596</v>
      </c>
      <c r="BB168">
        <v>0.75430899010597896</v>
      </c>
      <c r="BC168">
        <v>0.71841389865332195</v>
      </c>
      <c r="BD168">
        <v>0.77833812041681205</v>
      </c>
      <c r="BE168">
        <v>0.75294512270200198</v>
      </c>
      <c r="BF168">
        <v>0.75272819693259096</v>
      </c>
      <c r="BG168">
        <v>0.90129642336709603</v>
      </c>
      <c r="BH168">
        <v>0.90342143625728799</v>
      </c>
      <c r="BI168">
        <v>0.88520550826938005</v>
      </c>
      <c r="BJ168">
        <v>0.84677266710809596</v>
      </c>
      <c r="BK168">
        <v>0.89321558147922597</v>
      </c>
    </row>
    <row r="169" spans="2:63" x14ac:dyDescent="0.35">
      <c r="B169" t="s">
        <v>540</v>
      </c>
      <c r="C169" s="54" t="s">
        <v>541</v>
      </c>
      <c r="D169">
        <v>2.875000002875E-2</v>
      </c>
      <c r="E169">
        <v>2.875000002875E-2</v>
      </c>
      <c r="F169">
        <v>2.875000002875E-2</v>
      </c>
      <c r="G169">
        <v>2.875000002875E-2</v>
      </c>
      <c r="H169">
        <v>2.875000002875E-2</v>
      </c>
      <c r="I169">
        <v>2.875000002875E-2</v>
      </c>
      <c r="J169">
        <v>2.875000002875E-2</v>
      </c>
      <c r="K169">
        <v>2.875000002875E-2</v>
      </c>
      <c r="L169">
        <v>2.875000002875E-2</v>
      </c>
      <c r="M169">
        <v>2.875000002875E-2</v>
      </c>
      <c r="N169">
        <v>2.875000002875E-2</v>
      </c>
      <c r="O169">
        <v>2.83601702878227E-2</v>
      </c>
      <c r="P169">
        <v>2.7053416666666701E-2</v>
      </c>
      <c r="Q169">
        <v>2.45151666665833E-2</v>
      </c>
      <c r="R169">
        <v>2.5408166666583298E-2</v>
      </c>
      <c r="S169">
        <v>2.5543249999916699E-2</v>
      </c>
      <c r="T169">
        <v>3.0229083333333299E-2</v>
      </c>
      <c r="U169">
        <v>3.7558070960585603E-2</v>
      </c>
      <c r="V169">
        <v>3.6154724439896903E-2</v>
      </c>
      <c r="W169">
        <v>3.5024583566634897E-2</v>
      </c>
      <c r="X169">
        <v>3.4771398773720201E-2</v>
      </c>
      <c r="Y169">
        <v>3.8399464445231603E-2</v>
      </c>
      <c r="Z169">
        <v>4.0998602033422898E-2</v>
      </c>
      <c r="AA169">
        <v>4.2335198473825303E-2</v>
      </c>
      <c r="AB169">
        <v>4.4158667395588602E-2</v>
      </c>
      <c r="AC169">
        <v>4.4604388848353299E-2</v>
      </c>
      <c r="AD169">
        <v>3.85890122281718E-2</v>
      </c>
      <c r="AE169">
        <v>5.42112152376878E-2</v>
      </c>
      <c r="AF169">
        <v>8.63433333333333E-2</v>
      </c>
      <c r="AG169">
        <v>0.12467225</v>
      </c>
      <c r="AH169">
        <v>0.143330916666667</v>
      </c>
      <c r="AI169" t="s">
        <v>211</v>
      </c>
      <c r="AJ169">
        <v>0.321337083333333</v>
      </c>
      <c r="AK169">
        <v>0.42985416666666698</v>
      </c>
      <c r="AL169">
        <v>0.73262816666666697</v>
      </c>
      <c r="AM169">
        <v>1.42034183333333</v>
      </c>
      <c r="AN169">
        <v>2.2031635833333301</v>
      </c>
      <c r="AO169">
        <v>4.5525059166666697</v>
      </c>
      <c r="AP169">
        <v>6.8832428333333304</v>
      </c>
      <c r="AQ169">
        <v>7.1189583333333299</v>
      </c>
      <c r="AR169">
        <v>7.97817166666667</v>
      </c>
      <c r="AS169">
        <v>8.8421091666666705</v>
      </c>
      <c r="AT169">
        <v>9.0883249999999993</v>
      </c>
      <c r="AU169">
        <v>9.3475833333333291</v>
      </c>
      <c r="AV169">
        <v>9.9023241666666699</v>
      </c>
      <c r="AW169">
        <v>10.5579703333333</v>
      </c>
      <c r="AX169">
        <v>12.4486425</v>
      </c>
      <c r="AY169">
        <v>13.536754999999999</v>
      </c>
      <c r="AZ169">
        <v>14.6952016666667</v>
      </c>
      <c r="BA169">
        <v>16.2084512541667</v>
      </c>
      <c r="BB169">
        <v>18.498601323751</v>
      </c>
      <c r="BC169">
        <v>17.622935005819699</v>
      </c>
      <c r="BD169">
        <v>19.0684168084154</v>
      </c>
      <c r="BE169">
        <v>18.449952624878101</v>
      </c>
      <c r="BF169">
        <v>18.4664030495763</v>
      </c>
      <c r="BG169">
        <v>22.090644560211299</v>
      </c>
      <c r="BH169">
        <v>22.148860634783802</v>
      </c>
      <c r="BI169">
        <v>21.741138360711599</v>
      </c>
      <c r="BJ169">
        <v>20.750859237091401</v>
      </c>
      <c r="BK169">
        <v>21.8847418164689</v>
      </c>
    </row>
    <row r="170" spans="2:63" x14ac:dyDescent="0.35">
      <c r="B170" t="s">
        <v>542</v>
      </c>
      <c r="C170" s="54" t="s">
        <v>543</v>
      </c>
      <c r="D170">
        <v>4.5000000035000003</v>
      </c>
      <c r="E170">
        <v>4.5000000035000003</v>
      </c>
      <c r="F170">
        <v>4.5000000035000003</v>
      </c>
      <c r="G170">
        <v>4.5000000035000003</v>
      </c>
      <c r="H170">
        <v>4.5000000035000003</v>
      </c>
      <c r="I170">
        <v>4.5000000035000003</v>
      </c>
      <c r="J170">
        <v>4.5000000035000003</v>
      </c>
      <c r="K170">
        <v>4.5000000035000003</v>
      </c>
      <c r="L170">
        <v>4.5000000035000003</v>
      </c>
      <c r="M170">
        <v>4.5000000035000003</v>
      </c>
      <c r="N170">
        <v>4.5000000035000003</v>
      </c>
      <c r="O170">
        <v>4.4868294129714501</v>
      </c>
      <c r="P170">
        <v>4.1447532058696597</v>
      </c>
      <c r="Q170">
        <v>3.7065890401029402</v>
      </c>
      <c r="R170">
        <v>3.5499999990000002</v>
      </c>
      <c r="S170">
        <v>3.5176124990000002</v>
      </c>
      <c r="T170">
        <v>3.5299999990000002</v>
      </c>
      <c r="U170">
        <v>3.525064999</v>
      </c>
      <c r="V170">
        <v>3.3995616656666701</v>
      </c>
      <c r="W170">
        <v>3.3608366656666702</v>
      </c>
      <c r="X170">
        <v>3.32674166566667</v>
      </c>
      <c r="Y170">
        <v>3.3825083325833298</v>
      </c>
      <c r="Z170">
        <v>3.42817083241667</v>
      </c>
      <c r="AA170">
        <v>3.4547591657500001</v>
      </c>
      <c r="AB170">
        <v>3.5238108330000002</v>
      </c>
      <c r="AC170">
        <v>3.62213583316667</v>
      </c>
      <c r="AD170">
        <v>3.7062499999999998</v>
      </c>
      <c r="AE170">
        <v>3.75</v>
      </c>
      <c r="AF170">
        <v>3.75</v>
      </c>
      <c r="AG170">
        <v>3.75</v>
      </c>
      <c r="AH170">
        <v>3.75</v>
      </c>
      <c r="AI170">
        <v>3.75</v>
      </c>
      <c r="AJ170">
        <v>3.75</v>
      </c>
      <c r="AK170">
        <v>3.75</v>
      </c>
      <c r="AL170">
        <v>3.75</v>
      </c>
      <c r="AM170">
        <v>3.75</v>
      </c>
      <c r="AN170">
        <v>3.75</v>
      </c>
      <c r="AO170">
        <v>3.75</v>
      </c>
      <c r="AP170">
        <v>3.75</v>
      </c>
      <c r="AQ170">
        <v>3.75</v>
      </c>
      <c r="AR170">
        <v>3.75</v>
      </c>
      <c r="AS170">
        <v>3.75</v>
      </c>
      <c r="AT170">
        <v>3.75</v>
      </c>
      <c r="AU170">
        <v>3.75</v>
      </c>
      <c r="AV170">
        <v>3.75</v>
      </c>
      <c r="AW170">
        <v>3.75</v>
      </c>
      <c r="AX170">
        <v>3.75</v>
      </c>
      <c r="AY170">
        <v>3.75</v>
      </c>
      <c r="AZ170">
        <v>3.75</v>
      </c>
      <c r="BA170">
        <v>3.75</v>
      </c>
      <c r="BB170">
        <v>3.75</v>
      </c>
      <c r="BC170">
        <v>3.75</v>
      </c>
      <c r="BD170">
        <v>3.75</v>
      </c>
      <c r="BE170">
        <v>3.75</v>
      </c>
      <c r="BF170">
        <v>3.75</v>
      </c>
      <c r="BG170">
        <v>3.75</v>
      </c>
      <c r="BH170">
        <v>3.75</v>
      </c>
      <c r="BI170">
        <v>3.75</v>
      </c>
      <c r="BJ170">
        <v>3.75</v>
      </c>
      <c r="BK170">
        <v>3.75</v>
      </c>
    </row>
    <row r="171" spans="2:63" x14ac:dyDescent="0.35">
      <c r="B171" t="s">
        <v>544</v>
      </c>
      <c r="C171" s="54" t="s">
        <v>545</v>
      </c>
      <c r="D171">
        <v>245.19510139835899</v>
      </c>
      <c r="E171">
        <v>245.26010162116</v>
      </c>
      <c r="F171">
        <v>245.013850686544</v>
      </c>
      <c r="G171">
        <v>245.01635069607499</v>
      </c>
      <c r="H171">
        <v>245.027184079042</v>
      </c>
      <c r="I171">
        <v>245.06093420770799</v>
      </c>
      <c r="J171">
        <v>245.67843655764401</v>
      </c>
      <c r="K171">
        <v>246.00093779128099</v>
      </c>
      <c r="L171">
        <v>247.56469375695099</v>
      </c>
      <c r="M171">
        <v>259.960574351236</v>
      </c>
      <c r="N171">
        <v>276.403137026845</v>
      </c>
      <c r="O171">
        <v>275.35645668533198</v>
      </c>
      <c r="P171">
        <v>252.02762746264901</v>
      </c>
      <c r="Q171">
        <v>222.88918305322699</v>
      </c>
      <c r="R171">
        <v>240.70466763782301</v>
      </c>
      <c r="S171">
        <v>214.31290034121901</v>
      </c>
      <c r="T171">
        <v>238.95049426705901</v>
      </c>
      <c r="U171">
        <v>245.67968656657601</v>
      </c>
      <c r="V171">
        <v>225.65586023395699</v>
      </c>
      <c r="W171">
        <v>212.721644262377</v>
      </c>
      <c r="X171">
        <v>211.27955541470499</v>
      </c>
      <c r="Y171">
        <v>271.73145255032699</v>
      </c>
      <c r="Z171">
        <v>328.60625269898998</v>
      </c>
      <c r="AA171">
        <v>381.06603602462798</v>
      </c>
      <c r="AB171">
        <v>436.95666578800802</v>
      </c>
      <c r="AC171">
        <v>449.26296271160697</v>
      </c>
      <c r="AD171">
        <v>346.305903554493</v>
      </c>
      <c r="AE171">
        <v>300.53656240147802</v>
      </c>
      <c r="AF171">
        <v>297.84821881937802</v>
      </c>
      <c r="AG171">
        <v>319.008299487903</v>
      </c>
      <c r="AH171">
        <v>272.264787954393</v>
      </c>
      <c r="AI171">
        <v>282.10690880881998</v>
      </c>
      <c r="AJ171">
        <v>264.69180075057898</v>
      </c>
      <c r="AK171">
        <v>283.16257950001801</v>
      </c>
      <c r="AL171">
        <v>555.20469565569704</v>
      </c>
      <c r="AM171">
        <v>499.14842590131002</v>
      </c>
      <c r="AN171">
        <v>511.55243027251601</v>
      </c>
      <c r="AO171">
        <v>583.66937235339606</v>
      </c>
      <c r="AP171">
        <v>589.951774567332</v>
      </c>
      <c r="AQ171">
        <v>615.47334931916396</v>
      </c>
      <c r="AR171">
        <v>710.20797703136702</v>
      </c>
      <c r="AS171">
        <v>732.39769326022804</v>
      </c>
      <c r="AT171">
        <v>693.71322649637398</v>
      </c>
      <c r="AU171">
        <v>579.897426172466</v>
      </c>
      <c r="AV171">
        <v>527.33803229157604</v>
      </c>
      <c r="AW171">
        <v>527.25836264962595</v>
      </c>
      <c r="AX171">
        <v>522.42562489517604</v>
      </c>
      <c r="AY171">
        <v>478.63371847636301</v>
      </c>
      <c r="AZ171">
        <v>446.00004143278801</v>
      </c>
      <c r="BA171">
        <v>470.29342334139801</v>
      </c>
      <c r="BB171">
        <v>494.794262222947</v>
      </c>
      <c r="BC171">
        <v>471.24862571893698</v>
      </c>
      <c r="BD171">
        <v>510.55633845425098</v>
      </c>
      <c r="BE171">
        <v>493.89962385223703</v>
      </c>
      <c r="BF171">
        <v>493.757329875312</v>
      </c>
      <c r="BG171">
        <v>591.21169798260996</v>
      </c>
      <c r="BH171">
        <v>592.60561506302201</v>
      </c>
      <c r="BI171">
        <v>580.65674958785803</v>
      </c>
      <c r="BJ171">
        <v>555.44645839822601</v>
      </c>
      <c r="BK171">
        <v>585.91101318036897</v>
      </c>
    </row>
    <row r="172" spans="2:63" x14ac:dyDescent="0.35">
      <c r="B172" t="s">
        <v>546</v>
      </c>
      <c r="C172" s="54" t="s">
        <v>547</v>
      </c>
      <c r="D172" t="s">
        <v>211</v>
      </c>
      <c r="E172" t="s">
        <v>211</v>
      </c>
      <c r="F172" t="s">
        <v>211</v>
      </c>
      <c r="G172" t="s">
        <v>211</v>
      </c>
      <c r="H172" t="s">
        <v>211</v>
      </c>
      <c r="I172" t="s">
        <v>211</v>
      </c>
      <c r="J172" t="s">
        <v>211</v>
      </c>
      <c r="K172" t="s">
        <v>211</v>
      </c>
      <c r="L172" t="s">
        <v>211</v>
      </c>
      <c r="M172" t="s">
        <v>211</v>
      </c>
      <c r="N172" t="s">
        <v>211</v>
      </c>
      <c r="O172" t="s">
        <v>211</v>
      </c>
      <c r="P172" t="s">
        <v>211</v>
      </c>
      <c r="Q172" t="s">
        <v>211</v>
      </c>
      <c r="R172" t="s">
        <v>211</v>
      </c>
      <c r="S172" t="s">
        <v>211</v>
      </c>
      <c r="T172" t="s">
        <v>211</v>
      </c>
      <c r="U172" t="s">
        <v>211</v>
      </c>
      <c r="V172" t="s">
        <v>211</v>
      </c>
      <c r="W172" t="s">
        <v>211</v>
      </c>
      <c r="X172" t="s">
        <v>211</v>
      </c>
      <c r="Y172" t="s">
        <v>211</v>
      </c>
      <c r="Z172" t="s">
        <v>211</v>
      </c>
      <c r="AA172" t="s">
        <v>211</v>
      </c>
      <c r="AB172" t="s">
        <v>211</v>
      </c>
      <c r="AC172" t="s">
        <v>211</v>
      </c>
      <c r="AD172" t="s">
        <v>211</v>
      </c>
      <c r="AE172" t="s">
        <v>211</v>
      </c>
      <c r="AF172" t="s">
        <v>211</v>
      </c>
      <c r="AG172" t="s">
        <v>211</v>
      </c>
      <c r="AH172" t="s">
        <v>211</v>
      </c>
      <c r="AI172" t="s">
        <v>211</v>
      </c>
      <c r="AJ172" t="s">
        <v>211</v>
      </c>
      <c r="AK172" t="s">
        <v>211</v>
      </c>
      <c r="AL172" t="s">
        <v>211</v>
      </c>
      <c r="AM172" t="s">
        <v>211</v>
      </c>
      <c r="AN172" t="s">
        <v>211</v>
      </c>
      <c r="AO172">
        <v>5.9123000000000001</v>
      </c>
      <c r="AP172">
        <v>10.030799999999999</v>
      </c>
      <c r="AQ172">
        <v>11.6615</v>
      </c>
      <c r="AR172">
        <v>63.165900000000001</v>
      </c>
      <c r="AS172">
        <v>66.913659999999993</v>
      </c>
      <c r="AT172">
        <v>64.398251269576605</v>
      </c>
      <c r="AU172">
        <v>57.585425000000001</v>
      </c>
      <c r="AV172">
        <v>58.381399999999999</v>
      </c>
      <c r="AW172">
        <v>66.713808333333304</v>
      </c>
      <c r="AX172">
        <v>67.145816666666704</v>
      </c>
      <c r="AY172">
        <v>58.453524999999999</v>
      </c>
      <c r="AZ172">
        <v>55.723483333333299</v>
      </c>
      <c r="BA172">
        <v>67.580600000000004</v>
      </c>
      <c r="BB172">
        <v>77.728933333333302</v>
      </c>
      <c r="BC172">
        <v>73.333399999999997</v>
      </c>
      <c r="BD172">
        <v>87.973299999999995</v>
      </c>
      <c r="BE172">
        <v>85.158850000000001</v>
      </c>
      <c r="BF172">
        <v>88.405308333333295</v>
      </c>
      <c r="BG172">
        <v>108.811425</v>
      </c>
      <c r="BH172">
        <v>111.27785</v>
      </c>
      <c r="BI172">
        <v>107.75885</v>
      </c>
      <c r="BJ172">
        <v>100.17507500000001</v>
      </c>
      <c r="BK172">
        <v>105.249558333333</v>
      </c>
    </row>
    <row r="173" spans="2:63" x14ac:dyDescent="0.35">
      <c r="B173" t="s">
        <v>548</v>
      </c>
      <c r="C173" s="54" t="s">
        <v>549</v>
      </c>
      <c r="D173">
        <v>4.7618947529714504</v>
      </c>
      <c r="E173">
        <v>4.7618947529714504</v>
      </c>
      <c r="F173">
        <v>4.7618947529714504</v>
      </c>
      <c r="G173">
        <v>4.7618947529714504</v>
      </c>
      <c r="H173">
        <v>4.7618947529714504</v>
      </c>
      <c r="I173">
        <v>4.7618947529714504</v>
      </c>
      <c r="J173">
        <v>4.7618947529714504</v>
      </c>
      <c r="K173">
        <v>4.8280328026350103</v>
      </c>
      <c r="L173">
        <v>5.5555461029055797</v>
      </c>
      <c r="M173">
        <v>5.5555461029055797</v>
      </c>
      <c r="N173">
        <v>5.5555461029055797</v>
      </c>
      <c r="O173">
        <v>5.4857627546936696</v>
      </c>
      <c r="P173">
        <v>5.3385333323333297</v>
      </c>
      <c r="Q173">
        <v>5.4422833323333304</v>
      </c>
      <c r="R173">
        <v>5.7030916656666699</v>
      </c>
      <c r="S173">
        <v>6.0267999989999996</v>
      </c>
      <c r="T173">
        <v>7.4188833324166703</v>
      </c>
      <c r="U173">
        <v>7.6433833323333298</v>
      </c>
      <c r="V173">
        <v>6.9524666656666696</v>
      </c>
      <c r="W173">
        <v>6.332649999</v>
      </c>
      <c r="X173">
        <v>6.3919499990000004</v>
      </c>
      <c r="Y173">
        <v>6.3149249989999996</v>
      </c>
      <c r="Z173">
        <v>6.55254166566667</v>
      </c>
      <c r="AA173">
        <v>6.7676416656666696</v>
      </c>
      <c r="AB173">
        <v>7.0588666662500001</v>
      </c>
      <c r="AC173">
        <v>7.1343333333333296</v>
      </c>
      <c r="AD173">
        <v>6.17679166666667</v>
      </c>
      <c r="AE173">
        <v>5.6000083333333297</v>
      </c>
      <c r="AF173">
        <v>5.3835666666666704</v>
      </c>
      <c r="AG173">
        <v>5.6457166666666696</v>
      </c>
      <c r="AH173">
        <v>5.3369</v>
      </c>
      <c r="AI173">
        <v>5.2893083333333299</v>
      </c>
      <c r="AJ173">
        <v>5.12198333333333</v>
      </c>
      <c r="AK173">
        <v>5.1815333333333298</v>
      </c>
      <c r="AL173">
        <v>5.0558583333333296</v>
      </c>
      <c r="AM173">
        <v>4.7619749999999996</v>
      </c>
      <c r="AN173">
        <v>4.9699833333333299</v>
      </c>
      <c r="AO173">
        <v>5.0263416666666698</v>
      </c>
      <c r="AP173">
        <v>5.2621916666666699</v>
      </c>
      <c r="AQ173">
        <v>5.3425833333333301</v>
      </c>
      <c r="AR173">
        <v>5.7138166666666699</v>
      </c>
      <c r="AS173">
        <v>5.8575416666666698</v>
      </c>
      <c r="AT173">
        <v>5.4800333333333304</v>
      </c>
      <c r="AU173">
        <v>5.4007166666666704</v>
      </c>
      <c r="AV173">
        <v>5.5</v>
      </c>
      <c r="AW173">
        <v>5.5</v>
      </c>
      <c r="AX173">
        <v>5.5196916666666702</v>
      </c>
      <c r="AY173">
        <v>6.7010595376306004</v>
      </c>
      <c r="AZ173">
        <v>9.4572432834492108</v>
      </c>
      <c r="BA173">
        <v>13.609940452489999</v>
      </c>
      <c r="BB173">
        <v>12.06775664095</v>
      </c>
      <c r="BC173">
        <v>12.381031907384401</v>
      </c>
      <c r="BD173">
        <v>13.704031214932501</v>
      </c>
      <c r="BE173">
        <v>12.0583166666667</v>
      </c>
      <c r="BF173">
        <v>12.747033333333301</v>
      </c>
      <c r="BG173">
        <v>13.313924999999999</v>
      </c>
      <c r="BH173">
        <v>13.3191166666667</v>
      </c>
      <c r="BI173">
        <v>13.6478416666667</v>
      </c>
      <c r="BJ173">
        <v>13.9111166666667</v>
      </c>
      <c r="BK173">
        <v>14.033250000000001</v>
      </c>
    </row>
    <row r="174" spans="2:63" x14ac:dyDescent="0.35">
      <c r="B174" t="s">
        <v>550</v>
      </c>
      <c r="C174" s="54" t="s">
        <v>551</v>
      </c>
      <c r="D174">
        <v>0.71428599971428597</v>
      </c>
      <c r="E174">
        <v>0.71428599971428597</v>
      </c>
      <c r="F174">
        <v>0.71428599971428597</v>
      </c>
      <c r="G174">
        <v>0.71428599971428597</v>
      </c>
      <c r="H174">
        <v>0.71428599971428597</v>
      </c>
      <c r="I174">
        <v>0.71428599971428597</v>
      </c>
      <c r="J174">
        <v>0.71428599971428597</v>
      </c>
      <c r="K174">
        <v>0.72420691633134904</v>
      </c>
      <c r="L174">
        <v>0.83333299983333298</v>
      </c>
      <c r="M174">
        <v>0.83333299983333298</v>
      </c>
      <c r="N174">
        <v>0.83333299983333298</v>
      </c>
      <c r="O174">
        <v>0.83089400256529</v>
      </c>
      <c r="P174">
        <v>0.80078166566666698</v>
      </c>
      <c r="Q174">
        <v>0.81634166566666699</v>
      </c>
      <c r="R174">
        <v>0.85546083233333303</v>
      </c>
      <c r="S174">
        <v>0.90402166566666697</v>
      </c>
      <c r="T174">
        <v>1.1128408325000001</v>
      </c>
      <c r="U174">
        <v>1.14649666575</v>
      </c>
      <c r="V174">
        <v>1.0470433324999999</v>
      </c>
      <c r="W174">
        <v>1.0569725444662901</v>
      </c>
      <c r="X174">
        <v>1.0497976491415399</v>
      </c>
      <c r="Y174">
        <v>1.15909847113534</v>
      </c>
      <c r="Z174">
        <v>1.2386504266874001</v>
      </c>
      <c r="AA174">
        <v>1.8853301635048201</v>
      </c>
      <c r="AB174">
        <v>2.5099499995833301</v>
      </c>
      <c r="AC174">
        <v>5.0941625000000004</v>
      </c>
      <c r="AD174">
        <v>16.092133333250001</v>
      </c>
      <c r="AE174">
        <v>34.042524999999998</v>
      </c>
      <c r="AF174">
        <v>32.514083333333303</v>
      </c>
      <c r="AG174">
        <v>59.812758333333299</v>
      </c>
      <c r="AH174">
        <v>151.44583333333301</v>
      </c>
      <c r="AI174">
        <v>295.34416666666698</v>
      </c>
      <c r="AJ174">
        <v>499.44183333333302</v>
      </c>
      <c r="AK174">
        <v>567.45858333333297</v>
      </c>
      <c r="AL174">
        <v>586.73970833333306</v>
      </c>
      <c r="AM174">
        <v>755.21583333333297</v>
      </c>
      <c r="AN174">
        <v>920.73249999999996</v>
      </c>
      <c r="AO174">
        <v>981.48249999999996</v>
      </c>
      <c r="AP174">
        <v>1563.6179999999999</v>
      </c>
      <c r="AQ174">
        <v>1804.1949999999999</v>
      </c>
      <c r="AR174">
        <v>2092.125</v>
      </c>
      <c r="AS174">
        <v>1986.1541666666701</v>
      </c>
      <c r="AT174">
        <v>2099.0338657500001</v>
      </c>
      <c r="AU174">
        <v>2347.9416666666698</v>
      </c>
      <c r="AV174">
        <v>2701.2966666666698</v>
      </c>
      <c r="AW174">
        <v>2889.5875000000001</v>
      </c>
      <c r="AX174">
        <v>2961.90916666667</v>
      </c>
      <c r="AY174">
        <v>2985.1858333333298</v>
      </c>
      <c r="AZ174">
        <v>2981.5149999999999</v>
      </c>
      <c r="BA174">
        <v>3385.65</v>
      </c>
      <c r="BB174">
        <v>3978.0866666666702</v>
      </c>
      <c r="BC174">
        <v>4349.1616666666696</v>
      </c>
      <c r="BD174">
        <v>4344.0366666666696</v>
      </c>
      <c r="BE174">
        <v>4332.5008333333299</v>
      </c>
      <c r="BF174">
        <v>4524.15916666667</v>
      </c>
      <c r="BG174">
        <v>5080.7475000000004</v>
      </c>
      <c r="BH174">
        <v>6290.2974149522797</v>
      </c>
      <c r="BI174">
        <v>7384.4322224869202</v>
      </c>
      <c r="BJ174">
        <v>7931.6317497372802</v>
      </c>
      <c r="BK174">
        <v>9010.2211440091505</v>
      </c>
    </row>
    <row r="175" spans="2:63" x14ac:dyDescent="0.35">
      <c r="B175" t="s">
        <v>552</v>
      </c>
      <c r="C175" s="54" t="s">
        <v>553</v>
      </c>
      <c r="D175">
        <v>3.0612200020612201</v>
      </c>
      <c r="E175">
        <v>3.0612200020612201</v>
      </c>
      <c r="F175">
        <v>3.0612200020612201</v>
      </c>
      <c r="G175">
        <v>3.0612200020612201</v>
      </c>
      <c r="H175">
        <v>3.0612200020612201</v>
      </c>
      <c r="I175">
        <v>3.0612200020612201</v>
      </c>
      <c r="J175">
        <v>3.0612200020612201</v>
      </c>
      <c r="K175">
        <v>3.0612200020612201</v>
      </c>
      <c r="L175">
        <v>3.0612200020612201</v>
      </c>
      <c r="M175">
        <v>3.0612200020612201</v>
      </c>
      <c r="N175">
        <v>3.0612200020612201</v>
      </c>
      <c r="O175">
        <v>3.0507016684727901</v>
      </c>
      <c r="P175">
        <v>2.8124999989999999</v>
      </c>
      <c r="Q175">
        <v>2.4573666658333302</v>
      </c>
      <c r="R175">
        <v>2.43686666583333</v>
      </c>
      <c r="S175">
        <v>2.3712999990833299</v>
      </c>
      <c r="T175">
        <v>2.4708416659166699</v>
      </c>
      <c r="U175">
        <v>2.43939999925</v>
      </c>
      <c r="V175">
        <v>2.2740249991666701</v>
      </c>
      <c r="W175">
        <v>2.1745583325000002</v>
      </c>
      <c r="X175">
        <v>2.14120833258333</v>
      </c>
      <c r="Y175">
        <v>2.1126916659999999</v>
      </c>
      <c r="Z175">
        <v>2.1400249991666702</v>
      </c>
      <c r="AA175">
        <v>2.1130499989999998</v>
      </c>
      <c r="AB175">
        <v>2.1330833330000001</v>
      </c>
      <c r="AC175">
        <v>2.20014999966667</v>
      </c>
      <c r="AD175">
        <v>2.1774166665000001</v>
      </c>
      <c r="AE175">
        <v>2.10598333333333</v>
      </c>
      <c r="AF175">
        <v>2.0124249999999999</v>
      </c>
      <c r="AG175">
        <v>1.9502583333333301</v>
      </c>
      <c r="AH175">
        <v>1.81253333333333</v>
      </c>
      <c r="AI175">
        <v>1.7275499999999999</v>
      </c>
      <c r="AJ175">
        <v>1.62896666666667</v>
      </c>
      <c r="AK175">
        <v>1.61579083333333</v>
      </c>
      <c r="AL175">
        <v>1.52744416666667</v>
      </c>
      <c r="AM175">
        <v>1.4173750000000001</v>
      </c>
      <c r="AN175">
        <v>1.4100408333333301</v>
      </c>
      <c r="AO175">
        <v>1.48480583333333</v>
      </c>
      <c r="AP175">
        <v>1.67360166666667</v>
      </c>
      <c r="AQ175">
        <v>1.69495666666667</v>
      </c>
      <c r="AR175">
        <v>1.72396333333333</v>
      </c>
      <c r="AS175">
        <v>1.7917225000000001</v>
      </c>
      <c r="AT175">
        <v>1.7905883333333299</v>
      </c>
      <c r="AU175">
        <v>1.7421833333333301</v>
      </c>
      <c r="AV175">
        <v>1.6902283333333299</v>
      </c>
      <c r="AW175">
        <v>1.6643975</v>
      </c>
      <c r="AX175">
        <v>1.58893333333333</v>
      </c>
      <c r="AY175">
        <v>1.5071016666666699</v>
      </c>
      <c r="AZ175">
        <v>1.4148608333333299</v>
      </c>
      <c r="BA175">
        <v>1.45451471343873</v>
      </c>
      <c r="BB175">
        <v>1.36350833333333</v>
      </c>
      <c r="BC175">
        <v>1.2577758771929799</v>
      </c>
      <c r="BD175">
        <v>1.2496762037036999</v>
      </c>
      <c r="BE175">
        <v>1.2513000000000001</v>
      </c>
      <c r="BF175">
        <v>1.26705</v>
      </c>
      <c r="BG175">
        <v>1.374825</v>
      </c>
      <c r="BH175">
        <v>1.3815463636363601</v>
      </c>
      <c r="BI175">
        <v>1.380925</v>
      </c>
      <c r="BJ175">
        <v>1.34884166666667</v>
      </c>
      <c r="BK175">
        <v>1.36415833333333</v>
      </c>
    </row>
    <row r="176" spans="2:63" x14ac:dyDescent="0.35">
      <c r="B176" t="s">
        <v>554</v>
      </c>
      <c r="C176" s="54" t="s">
        <v>555</v>
      </c>
      <c r="D176" t="s">
        <v>211</v>
      </c>
      <c r="E176" t="s">
        <v>211</v>
      </c>
      <c r="F176" t="s">
        <v>211</v>
      </c>
      <c r="G176" t="s">
        <v>211</v>
      </c>
      <c r="H176" t="s">
        <v>211</v>
      </c>
      <c r="I176" t="s">
        <v>211</v>
      </c>
      <c r="J176" t="s">
        <v>211</v>
      </c>
      <c r="K176" t="s">
        <v>211</v>
      </c>
      <c r="L176" t="s">
        <v>211</v>
      </c>
      <c r="M176" t="s">
        <v>211</v>
      </c>
      <c r="N176" t="s">
        <v>211</v>
      </c>
      <c r="O176" t="s">
        <v>211</v>
      </c>
      <c r="P176" t="s">
        <v>211</v>
      </c>
      <c r="Q176" t="s">
        <v>211</v>
      </c>
      <c r="R176" t="s">
        <v>211</v>
      </c>
      <c r="S176" t="s">
        <v>211</v>
      </c>
      <c r="T176" t="s">
        <v>211</v>
      </c>
      <c r="U176" t="s">
        <v>211</v>
      </c>
      <c r="V176" t="s">
        <v>211</v>
      </c>
      <c r="W176" t="s">
        <v>211</v>
      </c>
      <c r="X176" t="s">
        <v>211</v>
      </c>
      <c r="Y176" t="s">
        <v>211</v>
      </c>
      <c r="Z176" t="s">
        <v>211</v>
      </c>
      <c r="AA176" t="s">
        <v>211</v>
      </c>
      <c r="AB176" t="s">
        <v>211</v>
      </c>
      <c r="AC176" t="s">
        <v>211</v>
      </c>
      <c r="AD176" t="s">
        <v>211</v>
      </c>
      <c r="AE176" t="s">
        <v>211</v>
      </c>
      <c r="AF176" t="s">
        <v>211</v>
      </c>
      <c r="AG176" t="s">
        <v>211</v>
      </c>
      <c r="AH176" t="s">
        <v>211</v>
      </c>
      <c r="AI176" t="s">
        <v>211</v>
      </c>
      <c r="AJ176" t="s">
        <v>211</v>
      </c>
      <c r="AK176" t="s">
        <v>211</v>
      </c>
      <c r="AL176" t="s">
        <v>211</v>
      </c>
      <c r="AM176" t="s">
        <v>211</v>
      </c>
      <c r="AN176" t="s">
        <v>211</v>
      </c>
      <c r="AO176" t="s">
        <v>211</v>
      </c>
      <c r="AP176" t="s">
        <v>211</v>
      </c>
      <c r="AQ176" t="s">
        <v>211</v>
      </c>
      <c r="AR176" t="s">
        <v>211</v>
      </c>
      <c r="AS176" t="s">
        <v>211</v>
      </c>
      <c r="AT176" t="s">
        <v>211</v>
      </c>
      <c r="AU176" t="s">
        <v>211</v>
      </c>
      <c r="AV176" t="s">
        <v>211</v>
      </c>
      <c r="AW176" t="s">
        <v>211</v>
      </c>
      <c r="AX176" t="s">
        <v>211</v>
      </c>
      <c r="AY176" t="s">
        <v>211</v>
      </c>
      <c r="AZ176" t="s">
        <v>211</v>
      </c>
      <c r="BA176" t="s">
        <v>211</v>
      </c>
      <c r="BB176" t="s">
        <v>211</v>
      </c>
      <c r="BC176">
        <v>1.79</v>
      </c>
      <c r="BD176">
        <v>1.79</v>
      </c>
      <c r="BE176">
        <v>1.79</v>
      </c>
      <c r="BF176">
        <v>1.79</v>
      </c>
      <c r="BG176">
        <v>1.79</v>
      </c>
      <c r="BH176">
        <v>1.79</v>
      </c>
      <c r="BI176">
        <v>1.79</v>
      </c>
      <c r="BJ176">
        <v>1.79</v>
      </c>
      <c r="BK176">
        <v>1.79</v>
      </c>
    </row>
    <row r="177" spans="2:63" x14ac:dyDescent="0.35">
      <c r="B177" t="s">
        <v>556</v>
      </c>
      <c r="C177" s="54" t="s">
        <v>557</v>
      </c>
      <c r="D177" t="s">
        <v>211</v>
      </c>
      <c r="E177" t="s">
        <v>211</v>
      </c>
      <c r="F177" t="s">
        <v>211</v>
      </c>
      <c r="G177" t="s">
        <v>211</v>
      </c>
      <c r="H177" t="s">
        <v>211</v>
      </c>
      <c r="I177" t="s">
        <v>211</v>
      </c>
      <c r="J177" t="s">
        <v>211</v>
      </c>
      <c r="K177" t="s">
        <v>211</v>
      </c>
      <c r="L177" t="s">
        <v>211</v>
      </c>
      <c r="M177" t="s">
        <v>211</v>
      </c>
      <c r="N177" t="s">
        <v>211</v>
      </c>
      <c r="O177" t="s">
        <v>211</v>
      </c>
      <c r="P177" t="s">
        <v>211</v>
      </c>
      <c r="Q177" t="s">
        <v>211</v>
      </c>
      <c r="R177" t="s">
        <v>211</v>
      </c>
      <c r="S177" t="s">
        <v>211</v>
      </c>
      <c r="T177" t="s">
        <v>211</v>
      </c>
      <c r="U177" t="s">
        <v>211</v>
      </c>
      <c r="V177" t="s">
        <v>211</v>
      </c>
      <c r="W177" t="s">
        <v>211</v>
      </c>
      <c r="X177" t="s">
        <v>211</v>
      </c>
      <c r="Y177" t="s">
        <v>211</v>
      </c>
      <c r="Z177" t="s">
        <v>211</v>
      </c>
      <c r="AA177" t="s">
        <v>211</v>
      </c>
      <c r="AB177" t="s">
        <v>211</v>
      </c>
      <c r="AC177" t="s">
        <v>211</v>
      </c>
      <c r="AD177" t="s">
        <v>211</v>
      </c>
      <c r="AE177" t="s">
        <v>211</v>
      </c>
      <c r="AF177" t="s">
        <v>211</v>
      </c>
      <c r="AG177" t="s">
        <v>211</v>
      </c>
      <c r="AH177" t="s">
        <v>211</v>
      </c>
      <c r="AI177" t="s">
        <v>211</v>
      </c>
      <c r="AJ177" t="s">
        <v>211</v>
      </c>
      <c r="AK177">
        <v>30.769583333333301</v>
      </c>
      <c r="AL177">
        <v>32.044833333333301</v>
      </c>
      <c r="AM177">
        <v>29.713416666666699</v>
      </c>
      <c r="AN177">
        <v>30.653749999999999</v>
      </c>
      <c r="AO177">
        <v>33.6161666666667</v>
      </c>
      <c r="AP177">
        <v>35.233416666666699</v>
      </c>
      <c r="AQ177">
        <v>41.362833333333299</v>
      </c>
      <c r="AR177">
        <v>46.035166666666697</v>
      </c>
      <c r="AS177">
        <v>48.354833333333303</v>
      </c>
      <c r="AT177">
        <v>45.326749999999997</v>
      </c>
      <c r="AU177">
        <v>36.772916666666703</v>
      </c>
      <c r="AV177">
        <v>32.256916666666697</v>
      </c>
      <c r="AW177">
        <v>31.018249999999998</v>
      </c>
      <c r="AX177">
        <v>29.69725</v>
      </c>
      <c r="AY177">
        <v>24.694333333333301</v>
      </c>
      <c r="AZ177">
        <v>21.361416666666699</v>
      </c>
      <c r="BA177" t="s">
        <v>211</v>
      </c>
      <c r="BB177" t="s">
        <v>211</v>
      </c>
      <c r="BC177" t="s">
        <v>211</v>
      </c>
      <c r="BD177" t="s">
        <v>211</v>
      </c>
      <c r="BE177" t="s">
        <v>211</v>
      </c>
      <c r="BF177" t="s">
        <v>211</v>
      </c>
      <c r="BG177" t="s">
        <v>211</v>
      </c>
      <c r="BH177" t="s">
        <v>211</v>
      </c>
      <c r="BI177" t="s">
        <v>211</v>
      </c>
      <c r="BJ177" t="s">
        <v>211</v>
      </c>
      <c r="BK177" t="s">
        <v>211</v>
      </c>
    </row>
    <row r="178" spans="2:63" x14ac:dyDescent="0.35">
      <c r="B178" t="s">
        <v>558</v>
      </c>
      <c r="C178" s="54" t="s">
        <v>559</v>
      </c>
      <c r="D178" t="s">
        <v>211</v>
      </c>
      <c r="E178" t="s">
        <v>211</v>
      </c>
      <c r="F178" t="s">
        <v>211</v>
      </c>
      <c r="G178" t="s">
        <v>211</v>
      </c>
      <c r="H178" t="s">
        <v>211</v>
      </c>
      <c r="I178" t="s">
        <v>211</v>
      </c>
      <c r="J178" t="s">
        <v>211</v>
      </c>
      <c r="K178" t="s">
        <v>211</v>
      </c>
      <c r="L178" t="s">
        <v>211</v>
      </c>
      <c r="M178" t="s">
        <v>211</v>
      </c>
      <c r="N178" t="s">
        <v>211</v>
      </c>
      <c r="O178" t="s">
        <v>211</v>
      </c>
      <c r="P178" t="s">
        <v>211</v>
      </c>
      <c r="Q178" t="s">
        <v>211</v>
      </c>
      <c r="R178" t="s">
        <v>211</v>
      </c>
      <c r="S178" t="s">
        <v>211</v>
      </c>
      <c r="T178" t="s">
        <v>211</v>
      </c>
      <c r="U178" t="s">
        <v>211</v>
      </c>
      <c r="V178" t="s">
        <v>211</v>
      </c>
      <c r="W178" t="s">
        <v>211</v>
      </c>
      <c r="X178" t="s">
        <v>211</v>
      </c>
      <c r="Y178" t="s">
        <v>211</v>
      </c>
      <c r="Z178" t="s">
        <v>211</v>
      </c>
      <c r="AA178" t="s">
        <v>211</v>
      </c>
      <c r="AB178" t="s">
        <v>211</v>
      </c>
      <c r="AC178" t="s">
        <v>211</v>
      </c>
      <c r="AD178" t="s">
        <v>211</v>
      </c>
      <c r="AE178" t="s">
        <v>211</v>
      </c>
      <c r="AF178" t="s">
        <v>211</v>
      </c>
      <c r="AG178" t="s">
        <v>211</v>
      </c>
      <c r="AH178" t="s">
        <v>211</v>
      </c>
      <c r="AI178">
        <v>27.571200000000001</v>
      </c>
      <c r="AJ178">
        <v>81.286991666666694</v>
      </c>
      <c r="AK178">
        <v>113.24188333333301</v>
      </c>
      <c r="AL178">
        <v>128.808558333333</v>
      </c>
      <c r="AM178">
        <v>118.518466666667</v>
      </c>
      <c r="AN178">
        <v>135.36430833333301</v>
      </c>
      <c r="AO178">
        <v>159.68833333333299</v>
      </c>
      <c r="AP178">
        <v>166.134166666667</v>
      </c>
      <c r="AQ178">
        <v>181.76919333333299</v>
      </c>
      <c r="AR178">
        <v>222.65608583333301</v>
      </c>
      <c r="AS178">
        <v>242.74883500000001</v>
      </c>
      <c r="AT178">
        <v>240.24821499999999</v>
      </c>
      <c r="AU178">
        <v>207.11371569658101</v>
      </c>
      <c r="AV178">
        <v>192.38112433333299</v>
      </c>
      <c r="AW178">
        <v>192.705468</v>
      </c>
      <c r="AX178">
        <v>191.02825783333299</v>
      </c>
      <c r="AY178" t="s">
        <v>211</v>
      </c>
      <c r="AZ178" t="s">
        <v>211</v>
      </c>
      <c r="BA178" t="s">
        <v>211</v>
      </c>
      <c r="BB178" t="s">
        <v>211</v>
      </c>
      <c r="BC178" t="s">
        <v>211</v>
      </c>
      <c r="BD178" t="s">
        <v>211</v>
      </c>
      <c r="BE178" t="s">
        <v>211</v>
      </c>
      <c r="BF178" t="s">
        <v>211</v>
      </c>
      <c r="BG178" t="s">
        <v>211</v>
      </c>
      <c r="BH178" t="s">
        <v>211</v>
      </c>
      <c r="BI178" t="s">
        <v>211</v>
      </c>
      <c r="BJ178" t="s">
        <v>211</v>
      </c>
      <c r="BK178" t="s">
        <v>211</v>
      </c>
    </row>
    <row r="179" spans="2:63" x14ac:dyDescent="0.35">
      <c r="B179" t="s">
        <v>560</v>
      </c>
      <c r="C179" s="54" t="s">
        <v>561</v>
      </c>
      <c r="D179">
        <v>0.89285699989285705</v>
      </c>
      <c r="E179">
        <v>0.89285699989285705</v>
      </c>
      <c r="F179">
        <v>0.89285699989285705</v>
      </c>
      <c r="G179">
        <v>0.89285699989285705</v>
      </c>
      <c r="H179">
        <v>0.89285699989285705</v>
      </c>
      <c r="I179">
        <v>0.89285699989285705</v>
      </c>
      <c r="J179">
        <v>0.89285699989285705</v>
      </c>
      <c r="K179">
        <v>0.89285699989285705</v>
      </c>
      <c r="L179">
        <v>0.89285699989285705</v>
      </c>
      <c r="M179">
        <v>0.89285699989285705</v>
      </c>
      <c r="N179">
        <v>0.89285699989285705</v>
      </c>
      <c r="O179">
        <v>0.88161645427590696</v>
      </c>
      <c r="P179">
        <v>0.83729999899999996</v>
      </c>
      <c r="Q179">
        <v>0.70411390796665796</v>
      </c>
      <c r="R179">
        <v>0.698085449275053</v>
      </c>
      <c r="S179">
        <v>0.76386666666666703</v>
      </c>
      <c r="T179">
        <v>0.81828333333333303</v>
      </c>
      <c r="U179">
        <v>0.90181666666666704</v>
      </c>
      <c r="V179">
        <v>0.87365833333333298</v>
      </c>
      <c r="W179">
        <v>0.86596432184602701</v>
      </c>
      <c r="X179">
        <v>0.82982723705133399</v>
      </c>
      <c r="Y179">
        <v>0.87016628815513497</v>
      </c>
      <c r="Z179">
        <v>0.97110438154040202</v>
      </c>
      <c r="AA179">
        <v>1.1485583118840701</v>
      </c>
      <c r="AB179">
        <v>1.2737151385596699</v>
      </c>
      <c r="AC179">
        <v>1.4807666665000001</v>
      </c>
      <c r="AD179">
        <v>1.74149999983333</v>
      </c>
      <c r="AE179">
        <v>2.0032916666666698</v>
      </c>
      <c r="AF179">
        <v>2.0825166666666699</v>
      </c>
      <c r="AG179">
        <v>2.29324166666667</v>
      </c>
      <c r="AH179">
        <v>2.5287833333333301</v>
      </c>
      <c r="AI179">
        <v>2.71475</v>
      </c>
      <c r="AJ179">
        <v>2.9281000000000001</v>
      </c>
      <c r="AK179">
        <v>3.18773333333333</v>
      </c>
      <c r="AL179">
        <v>3.2913583333333301</v>
      </c>
      <c r="AM179">
        <v>3.4058999999999999</v>
      </c>
      <c r="AN179">
        <v>3.56635833333333</v>
      </c>
      <c r="AO179">
        <v>3.7169416666666701</v>
      </c>
      <c r="AP179">
        <v>4.8156491666666703</v>
      </c>
      <c r="AQ179">
        <v>4.8381416666666697</v>
      </c>
      <c r="AR179">
        <v>5.0889308333333299</v>
      </c>
      <c r="AS179">
        <v>5.2779849531703702</v>
      </c>
      <c r="AT179">
        <v>6.7487721028988696</v>
      </c>
      <c r="AU179">
        <v>7.50594374859842</v>
      </c>
      <c r="AV179">
        <v>7.48474390550839</v>
      </c>
      <c r="AW179">
        <v>7.5298730248359602</v>
      </c>
      <c r="AX179">
        <v>7.6094583333333299</v>
      </c>
      <c r="AY179">
        <v>7.6520000000000001</v>
      </c>
      <c r="AZ179">
        <v>7.7479166666666703</v>
      </c>
      <c r="BA179">
        <v>8.0550416666666695</v>
      </c>
      <c r="BB179">
        <v>8.06450134408602</v>
      </c>
      <c r="BC179">
        <v>7.64125903009875</v>
      </c>
      <c r="BD179">
        <v>7.3552028471520297</v>
      </c>
      <c r="BE179">
        <v>7.3021351000420598</v>
      </c>
      <c r="BF179">
        <v>7.3753453536421096</v>
      </c>
      <c r="BG179">
        <v>7.9146889773578799</v>
      </c>
      <c r="BH179">
        <v>7.9481529377886702</v>
      </c>
      <c r="BI179">
        <v>7.8873903690918299</v>
      </c>
      <c r="BJ179">
        <v>7.9525048613100298</v>
      </c>
      <c r="BK179">
        <v>8.1733992977783902</v>
      </c>
    </row>
    <row r="180" spans="2:63" x14ac:dyDescent="0.35">
      <c r="B180" t="s">
        <v>562</v>
      </c>
      <c r="C180" s="54" t="s">
        <v>563</v>
      </c>
      <c r="D180">
        <v>7.1428600061428602</v>
      </c>
      <c r="E180">
        <v>7.1428600061428602</v>
      </c>
      <c r="F180">
        <v>7.1428600061428602</v>
      </c>
      <c r="G180">
        <v>7.1428600061428602</v>
      </c>
      <c r="H180">
        <v>7.1428600061428602</v>
      </c>
      <c r="I180">
        <v>7.1428600061428602</v>
      </c>
      <c r="J180">
        <v>7.1428600061428602</v>
      </c>
      <c r="K180">
        <v>7.1428600061428602</v>
      </c>
      <c r="L180">
        <v>7.1428600061428602</v>
      </c>
      <c r="M180">
        <v>7.1428600061428602</v>
      </c>
      <c r="N180">
        <v>7.1428600061428602</v>
      </c>
      <c r="O180">
        <v>7.1285583388809597</v>
      </c>
      <c r="P180">
        <v>6.9801249990000001</v>
      </c>
      <c r="Q180">
        <v>6.2814999990000002</v>
      </c>
      <c r="R180">
        <v>6.2949999989999998</v>
      </c>
      <c r="S180">
        <v>6.2949999989999998</v>
      </c>
      <c r="T180">
        <v>6.2949999989999998</v>
      </c>
      <c r="U180">
        <v>6.2949999989999998</v>
      </c>
      <c r="V180">
        <v>6.2949999989999998</v>
      </c>
      <c r="W180">
        <v>6.2949999989999998</v>
      </c>
      <c r="X180">
        <v>6.2949999989999998</v>
      </c>
      <c r="Y180">
        <v>6.2949999989999998</v>
      </c>
      <c r="Z180">
        <v>10.750349999000001</v>
      </c>
      <c r="AA180">
        <v>15.787658332333301</v>
      </c>
      <c r="AB180">
        <v>20.0185499995833</v>
      </c>
      <c r="AC180">
        <v>39.487141666666702</v>
      </c>
      <c r="AD180">
        <v>72</v>
      </c>
      <c r="AE180">
        <v>105.177083333333</v>
      </c>
      <c r="AF180">
        <v>170.45275000000001</v>
      </c>
      <c r="AG180">
        <v>490.675166666667</v>
      </c>
      <c r="AH180" t="s">
        <v>211</v>
      </c>
      <c r="AI180" t="s">
        <v>211</v>
      </c>
      <c r="AJ180" t="s">
        <v>211</v>
      </c>
      <c r="AK180" t="s">
        <v>211</v>
      </c>
      <c r="AL180" t="s">
        <v>211</v>
      </c>
      <c r="AM180" t="s">
        <v>211</v>
      </c>
      <c r="AN180" t="s">
        <v>211</v>
      </c>
      <c r="AO180" t="s">
        <v>211</v>
      </c>
      <c r="AP180" t="s">
        <v>211</v>
      </c>
      <c r="AQ180" t="s">
        <v>211</v>
      </c>
      <c r="AR180" t="s">
        <v>211</v>
      </c>
      <c r="AS180" t="s">
        <v>211</v>
      </c>
      <c r="AT180" t="s">
        <v>211</v>
      </c>
      <c r="AU180" t="s">
        <v>211</v>
      </c>
      <c r="AV180" t="s">
        <v>211</v>
      </c>
      <c r="AW180" t="s">
        <v>211</v>
      </c>
      <c r="AX180" t="s">
        <v>211</v>
      </c>
      <c r="AY180" t="s">
        <v>211</v>
      </c>
      <c r="AZ180" t="s">
        <v>211</v>
      </c>
      <c r="BA180">
        <v>31558.9054783951</v>
      </c>
      <c r="BB180">
        <v>31269.662571225101</v>
      </c>
      <c r="BC180">
        <v>29966.835440408398</v>
      </c>
      <c r="BD180">
        <v>22516.000296771101</v>
      </c>
      <c r="BE180">
        <v>19283.799950452099</v>
      </c>
      <c r="BF180">
        <v>20230.929131054101</v>
      </c>
      <c r="BG180">
        <v>22254.2356837607</v>
      </c>
      <c r="BH180">
        <v>23061.784313865101</v>
      </c>
      <c r="BI180">
        <v>23097.9873219373</v>
      </c>
      <c r="BJ180" t="s">
        <v>211</v>
      </c>
      <c r="BK180" t="s">
        <v>211</v>
      </c>
    </row>
    <row r="181" spans="2:63" x14ac:dyDescent="0.35">
      <c r="B181" t="s">
        <v>564</v>
      </c>
      <c r="C181" s="54" t="s">
        <v>565</v>
      </c>
      <c r="D181">
        <v>0.71428599971428597</v>
      </c>
      <c r="E181">
        <v>0.71428599971428597</v>
      </c>
      <c r="F181">
        <v>0.71428599971428597</v>
      </c>
      <c r="G181">
        <v>0.71428599971428597</v>
      </c>
      <c r="H181">
        <v>0.71428599971428597</v>
      </c>
      <c r="I181">
        <v>0.71428599971428597</v>
      </c>
      <c r="J181">
        <v>0.71428599971428597</v>
      </c>
      <c r="K181">
        <v>0.71428599971428597</v>
      </c>
      <c r="L181">
        <v>0.71428599971428597</v>
      </c>
      <c r="M181">
        <v>0.71428599971428597</v>
      </c>
      <c r="N181">
        <v>0.71428599971428597</v>
      </c>
      <c r="O181">
        <v>0.71521691632142903</v>
      </c>
      <c r="P181">
        <v>0.76872523719602703</v>
      </c>
      <c r="Q181">
        <v>0.69395909802109201</v>
      </c>
      <c r="R181">
        <v>0.67947700357025098</v>
      </c>
      <c r="S181">
        <v>0.73950775529633594</v>
      </c>
      <c r="T181">
        <v>0.86956521814744803</v>
      </c>
      <c r="U181">
        <v>0.86956521814744803</v>
      </c>
      <c r="V181">
        <v>0.86956521814744803</v>
      </c>
      <c r="W181">
        <v>0.84202260193494305</v>
      </c>
      <c r="X181">
        <v>0.77883373727604099</v>
      </c>
      <c r="Y181">
        <v>0.87757894275815396</v>
      </c>
      <c r="Z181">
        <v>1.0858158330833301</v>
      </c>
      <c r="AA181">
        <v>1.1140999997500001</v>
      </c>
      <c r="AB181">
        <v>1.47527749975</v>
      </c>
      <c r="AC181">
        <v>2.2286749994166701</v>
      </c>
      <c r="AD181">
        <v>2.2850316664166699</v>
      </c>
      <c r="AE181">
        <v>2.03603333333333</v>
      </c>
      <c r="AF181">
        <v>2.2734675000000002</v>
      </c>
      <c r="AG181">
        <v>2.6226775</v>
      </c>
      <c r="AH181">
        <v>2.58732083333333</v>
      </c>
      <c r="AI181">
        <v>2.7613150000000002</v>
      </c>
      <c r="AJ181">
        <v>2.8520141666666698</v>
      </c>
      <c r="AK181">
        <v>3.2677415833333301</v>
      </c>
      <c r="AL181">
        <v>3.5507983333333302</v>
      </c>
      <c r="AM181">
        <v>3.6270850000000001</v>
      </c>
      <c r="AN181">
        <v>4.2993491666666701</v>
      </c>
      <c r="AO181">
        <v>4.6079616666666698</v>
      </c>
      <c r="AP181">
        <v>5.52828416666667</v>
      </c>
      <c r="AQ181">
        <v>6.1094841666666699</v>
      </c>
      <c r="AR181">
        <v>6.9398283333333302</v>
      </c>
      <c r="AS181">
        <v>8.6091808333333297</v>
      </c>
      <c r="AT181">
        <v>10.540746666666699</v>
      </c>
      <c r="AU181">
        <v>7.5647491666666697</v>
      </c>
      <c r="AV181">
        <v>6.4596925000000001</v>
      </c>
      <c r="AW181">
        <v>6.3593283333333304</v>
      </c>
      <c r="AX181">
        <v>6.7715491666666701</v>
      </c>
      <c r="AY181">
        <v>7.0453650000000003</v>
      </c>
      <c r="AZ181">
        <v>8.26122333333333</v>
      </c>
      <c r="BA181">
        <v>8.4736741582488797</v>
      </c>
      <c r="BB181">
        <v>7.3212219611528804</v>
      </c>
      <c r="BC181">
        <v>7.2611321323273499</v>
      </c>
      <c r="BD181">
        <v>8.2099686265933105</v>
      </c>
      <c r="BE181">
        <v>9.6550560691352594</v>
      </c>
      <c r="BF181">
        <v>10.852655568783099</v>
      </c>
      <c r="BG181">
        <v>12.7589308811644</v>
      </c>
      <c r="BH181">
        <v>14.7096108855267</v>
      </c>
      <c r="BI181">
        <v>13.3238014244992</v>
      </c>
      <c r="BJ181">
        <v>13.233926471583301</v>
      </c>
      <c r="BK181">
        <v>14.448427054833299</v>
      </c>
    </row>
    <row r="182" spans="2:63" x14ac:dyDescent="0.35">
      <c r="B182" t="s">
        <v>566</v>
      </c>
      <c r="C182" s="54" t="s">
        <v>567</v>
      </c>
      <c r="D182" t="s">
        <v>211</v>
      </c>
      <c r="E182" t="s">
        <v>211</v>
      </c>
      <c r="F182" t="s">
        <v>211</v>
      </c>
      <c r="G182" t="s">
        <v>211</v>
      </c>
      <c r="H182" t="s">
        <v>211</v>
      </c>
      <c r="I182" t="s">
        <v>211</v>
      </c>
      <c r="J182" t="s">
        <v>211</v>
      </c>
      <c r="K182" t="s">
        <v>211</v>
      </c>
      <c r="L182" t="s">
        <v>211</v>
      </c>
      <c r="M182" t="s">
        <v>211</v>
      </c>
      <c r="N182" t="s">
        <v>211</v>
      </c>
      <c r="O182" t="s">
        <v>211</v>
      </c>
      <c r="P182" t="s">
        <v>211</v>
      </c>
      <c r="Q182" t="s">
        <v>211</v>
      </c>
      <c r="R182" t="s">
        <v>211</v>
      </c>
      <c r="S182" t="s">
        <v>211</v>
      </c>
      <c r="T182" t="s">
        <v>211</v>
      </c>
      <c r="U182" t="s">
        <v>211</v>
      </c>
      <c r="V182" t="s">
        <v>211</v>
      </c>
      <c r="W182" t="s">
        <v>211</v>
      </c>
      <c r="X182" t="s">
        <v>211</v>
      </c>
      <c r="Y182" t="s">
        <v>211</v>
      </c>
      <c r="Z182" t="s">
        <v>211</v>
      </c>
      <c r="AA182" t="s">
        <v>211</v>
      </c>
      <c r="AB182" t="s">
        <v>211</v>
      </c>
      <c r="AC182" t="s">
        <v>211</v>
      </c>
      <c r="AD182" t="s">
        <v>211</v>
      </c>
      <c r="AE182" t="s">
        <v>211</v>
      </c>
      <c r="AF182" t="s">
        <v>211</v>
      </c>
      <c r="AG182" t="s">
        <v>211</v>
      </c>
      <c r="AH182" t="s">
        <v>211</v>
      </c>
      <c r="AI182" t="s">
        <v>211</v>
      </c>
      <c r="AJ182" t="s">
        <v>211</v>
      </c>
      <c r="AK182" t="s">
        <v>211</v>
      </c>
      <c r="AL182" t="s">
        <v>211</v>
      </c>
      <c r="AM182" t="s">
        <v>211</v>
      </c>
      <c r="AN182" t="s">
        <v>211</v>
      </c>
      <c r="AO182" t="s">
        <v>211</v>
      </c>
      <c r="AP182" t="s">
        <v>211</v>
      </c>
      <c r="AQ182" t="s">
        <v>211</v>
      </c>
      <c r="AR182" t="s">
        <v>211</v>
      </c>
      <c r="AS182" t="s">
        <v>211</v>
      </c>
      <c r="AT182" t="s">
        <v>211</v>
      </c>
      <c r="AU182" t="s">
        <v>211</v>
      </c>
      <c r="AV182" t="s">
        <v>211</v>
      </c>
      <c r="AW182" t="s">
        <v>211</v>
      </c>
      <c r="AX182" t="s">
        <v>211</v>
      </c>
      <c r="AY182" t="s">
        <v>211</v>
      </c>
      <c r="AZ182" t="s">
        <v>211</v>
      </c>
      <c r="BA182" t="s">
        <v>211</v>
      </c>
      <c r="BB182" t="s">
        <v>211</v>
      </c>
      <c r="BC182">
        <v>2.98895</v>
      </c>
      <c r="BD182">
        <v>2.95</v>
      </c>
      <c r="BE182">
        <v>2.95</v>
      </c>
      <c r="BF182">
        <v>2.95</v>
      </c>
      <c r="BG182">
        <v>3.6041666666666701</v>
      </c>
      <c r="BH182">
        <v>46.7291666666667</v>
      </c>
      <c r="BI182">
        <v>113.64749999999999</v>
      </c>
      <c r="BJ182">
        <v>141.38583333333301</v>
      </c>
      <c r="BK182">
        <v>157.99916666666701</v>
      </c>
    </row>
    <row r="183" spans="2:63" x14ac:dyDescent="0.35">
      <c r="B183" t="s">
        <v>568</v>
      </c>
      <c r="C183" s="54" t="s">
        <v>569</v>
      </c>
      <c r="D183">
        <v>60.000000059000001</v>
      </c>
      <c r="E183">
        <v>60.000000059000001</v>
      </c>
      <c r="F183">
        <v>60.000000059000001</v>
      </c>
      <c r="G183">
        <v>60.000000059000001</v>
      </c>
      <c r="H183">
        <v>60.000000059000001</v>
      </c>
      <c r="I183">
        <v>60.000000059000001</v>
      </c>
      <c r="J183">
        <v>60.000000059000001</v>
      </c>
      <c r="K183">
        <v>61.666666727500001</v>
      </c>
      <c r="L183">
        <v>70.000000069999999</v>
      </c>
      <c r="M183">
        <v>70.000000069999999</v>
      </c>
      <c r="N183">
        <v>70.000000069999999</v>
      </c>
      <c r="O183">
        <v>69.468666707166705</v>
      </c>
      <c r="P183">
        <v>64.271416665916703</v>
      </c>
      <c r="Q183">
        <v>58.260083332333302</v>
      </c>
      <c r="R183">
        <v>57.686499998999999</v>
      </c>
      <c r="S183">
        <v>57.406916665666699</v>
      </c>
      <c r="T183">
        <v>66.9029166660833</v>
      </c>
      <c r="U183">
        <v>75.961833332416703</v>
      </c>
      <c r="V183">
        <v>76.667833332833297</v>
      </c>
      <c r="W183">
        <v>67.124999999583295</v>
      </c>
      <c r="X183">
        <v>71.701916665916698</v>
      </c>
      <c r="Y183">
        <v>92.321833332500006</v>
      </c>
      <c r="Z183">
        <v>109.859166665833</v>
      </c>
      <c r="AA183">
        <v>143.42991666633301</v>
      </c>
      <c r="AB183">
        <v>160.76099999966701</v>
      </c>
      <c r="AC183">
        <v>170.04408333316701</v>
      </c>
      <c r="AD183">
        <v>140.04837544216801</v>
      </c>
      <c r="AE183">
        <v>123.478333333333</v>
      </c>
      <c r="AF183">
        <v>116.486833333333</v>
      </c>
      <c r="AG183">
        <v>118.377666666667</v>
      </c>
      <c r="AH183">
        <v>101.933916666667</v>
      </c>
      <c r="AI183">
        <v>103.911583333333</v>
      </c>
      <c r="AJ183">
        <v>102.379083333333</v>
      </c>
      <c r="AK183">
        <v>127.260416666667</v>
      </c>
      <c r="AL183">
        <v>133.957955</v>
      </c>
      <c r="AM183">
        <v>124.68899999999999</v>
      </c>
      <c r="AN183">
        <v>126.661583333333</v>
      </c>
      <c r="AO183">
        <v>146.41362833333301</v>
      </c>
      <c r="AP183">
        <v>149.395331666667</v>
      </c>
      <c r="AQ183" t="s">
        <v>211</v>
      </c>
      <c r="AR183" t="s">
        <v>211</v>
      </c>
      <c r="AS183" t="s">
        <v>211</v>
      </c>
      <c r="AT183" t="s">
        <v>211</v>
      </c>
      <c r="AU183" t="s">
        <v>211</v>
      </c>
      <c r="AV183" t="s">
        <v>211</v>
      </c>
      <c r="AW183" t="s">
        <v>211</v>
      </c>
      <c r="AX183" t="s">
        <v>211</v>
      </c>
      <c r="AY183" t="s">
        <v>211</v>
      </c>
      <c r="AZ183" t="s">
        <v>211</v>
      </c>
      <c r="BA183" t="s">
        <v>211</v>
      </c>
      <c r="BB183" t="s">
        <v>211</v>
      </c>
      <c r="BC183" t="s">
        <v>211</v>
      </c>
      <c r="BD183" t="s">
        <v>211</v>
      </c>
      <c r="BE183" t="s">
        <v>211</v>
      </c>
      <c r="BF183" t="s">
        <v>211</v>
      </c>
      <c r="BG183" t="s">
        <v>211</v>
      </c>
      <c r="BH183" t="s">
        <v>211</v>
      </c>
      <c r="BI183" t="s">
        <v>211</v>
      </c>
      <c r="BJ183" t="s">
        <v>211</v>
      </c>
      <c r="BK183" t="s">
        <v>211</v>
      </c>
    </row>
    <row r="184" spans="2:63" x14ac:dyDescent="0.35">
      <c r="B184" t="s">
        <v>570</v>
      </c>
      <c r="C184" s="54" t="s">
        <v>571</v>
      </c>
      <c r="D184">
        <v>4.7619000037618999</v>
      </c>
      <c r="E184">
        <v>4.7619000037618999</v>
      </c>
      <c r="F184">
        <v>4.7619000037618999</v>
      </c>
      <c r="G184">
        <v>4.7619000037618999</v>
      </c>
      <c r="H184">
        <v>4.7619000037618999</v>
      </c>
      <c r="I184">
        <v>4.7619000037618999</v>
      </c>
      <c r="J184">
        <v>4.7619000037618999</v>
      </c>
      <c r="K184">
        <v>4.8611058367976101</v>
      </c>
      <c r="L184">
        <v>5.9523700049523702</v>
      </c>
      <c r="M184">
        <v>5.9523700049523702</v>
      </c>
      <c r="N184">
        <v>5.9523700049523702</v>
      </c>
      <c r="O184">
        <v>5.9349486209637803</v>
      </c>
      <c r="P184">
        <v>5.9703171818733498</v>
      </c>
      <c r="Q184">
        <v>6.4024999989999998</v>
      </c>
      <c r="R184">
        <v>6.6507499990000003</v>
      </c>
      <c r="S184">
        <v>7.00716666566667</v>
      </c>
      <c r="T184">
        <v>8.4119999990833296</v>
      </c>
      <c r="U184">
        <v>8.8728333326666693</v>
      </c>
      <c r="V184">
        <v>15.610666665749999</v>
      </c>
      <c r="W184">
        <v>15.571833332583299</v>
      </c>
      <c r="X184">
        <v>16.534416666166699</v>
      </c>
      <c r="Y184">
        <v>19.245749999166701</v>
      </c>
      <c r="Z184">
        <v>20.812249998999999</v>
      </c>
      <c r="AA184">
        <v>23.528583332416702</v>
      </c>
      <c r="AB184">
        <v>25.438166666083301</v>
      </c>
      <c r="AC184">
        <v>27.162583333000001</v>
      </c>
      <c r="AD184">
        <v>28.017333333250001</v>
      </c>
      <c r="AE184">
        <v>29.444749999999999</v>
      </c>
      <c r="AF184">
        <v>31.806750000000001</v>
      </c>
      <c r="AG184">
        <v>36.047083333333298</v>
      </c>
      <c r="AH184">
        <v>40.062916666666702</v>
      </c>
      <c r="AI184">
        <v>41.371499999999997</v>
      </c>
      <c r="AJ184">
        <v>43.829625</v>
      </c>
      <c r="AK184">
        <v>48.322167499999999</v>
      </c>
      <c r="AL184">
        <v>49.415141666666699</v>
      </c>
      <c r="AM184">
        <v>51.251589166666697</v>
      </c>
      <c r="AN184">
        <v>55.271444166666697</v>
      </c>
      <c r="AO184">
        <v>58.994605</v>
      </c>
      <c r="AP184">
        <v>64.450118333333293</v>
      </c>
      <c r="AQ184">
        <v>70.635450000000006</v>
      </c>
      <c r="AR184">
        <v>77.005116666666694</v>
      </c>
      <c r="AS184">
        <v>89.383013333333295</v>
      </c>
      <c r="AT184">
        <v>95.662064999999998</v>
      </c>
      <c r="AU184">
        <v>96.520950833333302</v>
      </c>
      <c r="AV184">
        <v>101.1944575</v>
      </c>
      <c r="AW184">
        <v>100.498051666667</v>
      </c>
      <c r="AX184">
        <v>103.914445833333</v>
      </c>
      <c r="AY184">
        <v>110.623233333333</v>
      </c>
      <c r="AZ184">
        <v>108.33376271929799</v>
      </c>
      <c r="BA184">
        <v>114.94478333333301</v>
      </c>
      <c r="BB184">
        <v>113.064480448821</v>
      </c>
      <c r="BC184">
        <v>110.565207851396</v>
      </c>
      <c r="BD184">
        <v>127.60335350681</v>
      </c>
      <c r="BE184">
        <v>129.06903093288801</v>
      </c>
      <c r="BF184">
        <v>130.564685218829</v>
      </c>
      <c r="BG184">
        <v>135.856912797089</v>
      </c>
      <c r="BH184">
        <v>145.58166749202601</v>
      </c>
      <c r="BI184">
        <v>152.446413948767</v>
      </c>
      <c r="BJ184">
        <v>162.46485873677801</v>
      </c>
      <c r="BK184">
        <v>178.74492504584799</v>
      </c>
    </row>
    <row r="185" spans="2:63" x14ac:dyDescent="0.35">
      <c r="B185" t="s">
        <v>572</v>
      </c>
      <c r="C185" s="54" t="s">
        <v>573</v>
      </c>
      <c r="D185">
        <v>1.7142900007142901</v>
      </c>
      <c r="E185">
        <v>1.7142900007142901</v>
      </c>
      <c r="F185">
        <v>1.7142900007142901</v>
      </c>
      <c r="G185">
        <v>1.7142900007142901</v>
      </c>
      <c r="H185">
        <v>1.7142900007142901</v>
      </c>
      <c r="I185">
        <v>1.7142900007142901</v>
      </c>
      <c r="J185">
        <v>1.7142900007142901</v>
      </c>
      <c r="K185">
        <v>1.7619083340952399</v>
      </c>
      <c r="L185">
        <v>2.0000000010000001</v>
      </c>
      <c r="M185">
        <v>2.0000000010000001</v>
      </c>
      <c r="N185">
        <v>2.0000000010000001</v>
      </c>
      <c r="O185">
        <v>1.97487273321145</v>
      </c>
      <c r="P185">
        <v>1.9212781494760101</v>
      </c>
      <c r="Q185">
        <v>1.9592192359816101</v>
      </c>
      <c r="R185">
        <v>2.0532324085176299</v>
      </c>
      <c r="S185">
        <v>2.16979583233333</v>
      </c>
      <c r="T185">
        <v>2.6146708328333301</v>
      </c>
      <c r="U185">
        <v>2.7</v>
      </c>
      <c r="V185">
        <v>2.7</v>
      </c>
      <c r="W185">
        <v>2.7</v>
      </c>
      <c r="X185">
        <v>2.7</v>
      </c>
      <c r="Y185">
        <v>2.7</v>
      </c>
      <c r="Z185">
        <v>2.7</v>
      </c>
      <c r="AA185">
        <v>2.7</v>
      </c>
      <c r="AB185">
        <v>2.7</v>
      </c>
      <c r="AC185">
        <v>2.7</v>
      </c>
      <c r="AD185">
        <v>2.7</v>
      </c>
      <c r="AE185">
        <v>2.7</v>
      </c>
      <c r="AF185">
        <v>2.7</v>
      </c>
      <c r="AG185">
        <v>2.7</v>
      </c>
      <c r="AH185">
        <v>2.7</v>
      </c>
      <c r="AI185">
        <v>2.7</v>
      </c>
      <c r="AJ185">
        <v>2.7</v>
      </c>
      <c r="AK185">
        <v>2.7</v>
      </c>
      <c r="AL185">
        <v>2.7</v>
      </c>
      <c r="AM185">
        <v>2.7</v>
      </c>
      <c r="AN185">
        <v>2.7</v>
      </c>
      <c r="AO185">
        <v>2.7</v>
      </c>
      <c r="AP185">
        <v>2.7</v>
      </c>
      <c r="AQ185">
        <v>2.7</v>
      </c>
      <c r="AR185">
        <v>2.7</v>
      </c>
      <c r="AS185">
        <v>2.7</v>
      </c>
      <c r="AT185">
        <v>2.7</v>
      </c>
      <c r="AU185">
        <v>2.7</v>
      </c>
      <c r="AV185">
        <v>2.7</v>
      </c>
      <c r="AW185">
        <v>2.7</v>
      </c>
      <c r="AX185">
        <v>2.7</v>
      </c>
      <c r="AY185">
        <v>2.7</v>
      </c>
      <c r="AZ185">
        <v>2.7</v>
      </c>
      <c r="BA185">
        <v>2.7</v>
      </c>
      <c r="BB185">
        <v>2.7</v>
      </c>
      <c r="BC185">
        <v>2.7</v>
      </c>
      <c r="BD185">
        <v>2.7</v>
      </c>
      <c r="BE185">
        <v>2.7</v>
      </c>
      <c r="BF185">
        <v>2.7</v>
      </c>
      <c r="BG185">
        <v>2.7</v>
      </c>
      <c r="BH185">
        <v>2.7</v>
      </c>
      <c r="BI185">
        <v>2.7</v>
      </c>
      <c r="BJ185">
        <v>2.7</v>
      </c>
      <c r="BK185">
        <v>2.7</v>
      </c>
    </row>
    <row r="186" spans="2:63" x14ac:dyDescent="0.35">
      <c r="B186" t="s">
        <v>574</v>
      </c>
      <c r="C186" s="54" t="s">
        <v>575</v>
      </c>
      <c r="D186">
        <v>1.7142900007142901</v>
      </c>
      <c r="E186">
        <v>1.7142900007142901</v>
      </c>
      <c r="F186">
        <v>1.7142900007142901</v>
      </c>
      <c r="G186">
        <v>1.7142900007142901</v>
      </c>
      <c r="H186">
        <v>1.7142900007142901</v>
      </c>
      <c r="I186">
        <v>1.7142900007142901</v>
      </c>
      <c r="J186">
        <v>1.7142900007142901</v>
      </c>
      <c r="K186">
        <v>1.7619083340952399</v>
      </c>
      <c r="L186">
        <v>2.0000000010000001</v>
      </c>
      <c r="M186">
        <v>2.0000000010000001</v>
      </c>
      <c r="N186">
        <v>2.0000000010000001</v>
      </c>
      <c r="O186">
        <v>1.97487273321145</v>
      </c>
      <c r="P186">
        <v>1.9212781494760101</v>
      </c>
      <c r="Q186">
        <v>1.9592192359816101</v>
      </c>
      <c r="R186">
        <v>2.0532324085176299</v>
      </c>
      <c r="S186">
        <v>2.16979583233333</v>
      </c>
      <c r="T186">
        <v>2.6146708328333301</v>
      </c>
      <c r="U186">
        <v>2.7</v>
      </c>
      <c r="V186">
        <v>2.7</v>
      </c>
      <c r="W186">
        <v>2.7</v>
      </c>
      <c r="X186">
        <v>2.7</v>
      </c>
      <c r="Y186">
        <v>2.7</v>
      </c>
      <c r="Z186">
        <v>2.7</v>
      </c>
      <c r="AA186">
        <v>2.7</v>
      </c>
      <c r="AB186">
        <v>2.7</v>
      </c>
      <c r="AC186">
        <v>2.7</v>
      </c>
      <c r="AD186">
        <v>2.7</v>
      </c>
      <c r="AE186">
        <v>2.7</v>
      </c>
      <c r="AF186">
        <v>2.7</v>
      </c>
      <c r="AG186">
        <v>2.7</v>
      </c>
      <c r="AH186">
        <v>2.7</v>
      </c>
      <c r="AI186">
        <v>2.7</v>
      </c>
      <c r="AJ186">
        <v>2.7</v>
      </c>
      <c r="AK186">
        <v>2.7</v>
      </c>
      <c r="AL186">
        <v>2.7</v>
      </c>
      <c r="AM186">
        <v>2.7</v>
      </c>
      <c r="AN186">
        <v>2.7</v>
      </c>
      <c r="AO186">
        <v>2.7</v>
      </c>
      <c r="AP186">
        <v>2.7</v>
      </c>
      <c r="AQ186">
        <v>2.7</v>
      </c>
      <c r="AR186">
        <v>2.7</v>
      </c>
      <c r="AS186">
        <v>2.7</v>
      </c>
      <c r="AT186">
        <v>2.7</v>
      </c>
      <c r="AU186">
        <v>2.7</v>
      </c>
      <c r="AV186">
        <v>2.7</v>
      </c>
      <c r="AW186">
        <v>2.7</v>
      </c>
      <c r="AX186">
        <v>2.7</v>
      </c>
      <c r="AY186">
        <v>2.7</v>
      </c>
      <c r="AZ186">
        <v>2.7</v>
      </c>
      <c r="BA186">
        <v>2.7</v>
      </c>
      <c r="BB186">
        <v>2.7</v>
      </c>
      <c r="BC186">
        <v>2.7</v>
      </c>
      <c r="BD186">
        <v>2.7</v>
      </c>
      <c r="BE186">
        <v>2.7</v>
      </c>
      <c r="BF186">
        <v>2.7</v>
      </c>
      <c r="BG186">
        <v>2.7</v>
      </c>
      <c r="BH186">
        <v>2.7</v>
      </c>
      <c r="BI186">
        <v>2.7</v>
      </c>
      <c r="BJ186">
        <v>2.7</v>
      </c>
      <c r="BK186">
        <v>2.7</v>
      </c>
    </row>
    <row r="187" spans="2:63" x14ac:dyDescent="0.35">
      <c r="B187" t="s">
        <v>576</v>
      </c>
      <c r="C187" s="54" t="s">
        <v>577</v>
      </c>
      <c r="D187" t="s">
        <v>211</v>
      </c>
      <c r="E187" t="s">
        <v>211</v>
      </c>
      <c r="F187" t="s">
        <v>211</v>
      </c>
      <c r="G187" t="s">
        <v>211</v>
      </c>
      <c r="H187" t="s">
        <v>211</v>
      </c>
      <c r="I187" t="s">
        <v>211</v>
      </c>
      <c r="J187" t="s">
        <v>211</v>
      </c>
      <c r="K187" t="s">
        <v>211</v>
      </c>
      <c r="L187" t="s">
        <v>211</v>
      </c>
      <c r="M187" t="s">
        <v>211</v>
      </c>
      <c r="N187" t="s">
        <v>211</v>
      </c>
      <c r="O187" t="s">
        <v>211</v>
      </c>
      <c r="P187" t="s">
        <v>211</v>
      </c>
      <c r="Q187" t="s">
        <v>211</v>
      </c>
      <c r="R187" t="s">
        <v>211</v>
      </c>
      <c r="S187" t="s">
        <v>211</v>
      </c>
      <c r="T187" t="s">
        <v>211</v>
      </c>
      <c r="U187" t="s">
        <v>211</v>
      </c>
      <c r="V187" t="s">
        <v>211</v>
      </c>
      <c r="W187" t="s">
        <v>211</v>
      </c>
      <c r="X187" t="s">
        <v>211</v>
      </c>
      <c r="Y187" t="s">
        <v>211</v>
      </c>
      <c r="Z187" t="s">
        <v>211</v>
      </c>
      <c r="AA187" t="s">
        <v>211</v>
      </c>
      <c r="AB187" t="s">
        <v>211</v>
      </c>
      <c r="AC187" t="s">
        <v>211</v>
      </c>
      <c r="AD187" t="s">
        <v>211</v>
      </c>
      <c r="AE187" t="s">
        <v>211</v>
      </c>
      <c r="AF187" t="s">
        <v>211</v>
      </c>
      <c r="AG187" t="s">
        <v>211</v>
      </c>
      <c r="AH187" t="s">
        <v>211</v>
      </c>
      <c r="AI187" t="s">
        <v>211</v>
      </c>
      <c r="AJ187" t="s">
        <v>211</v>
      </c>
      <c r="AK187" t="s">
        <v>211</v>
      </c>
      <c r="AL187" t="s">
        <v>211</v>
      </c>
      <c r="AM187" t="s">
        <v>211</v>
      </c>
      <c r="AN187" t="s">
        <v>211</v>
      </c>
      <c r="AO187" t="s">
        <v>211</v>
      </c>
      <c r="AP187" t="s">
        <v>211</v>
      </c>
      <c r="AQ187" t="s">
        <v>211</v>
      </c>
      <c r="AR187" t="s">
        <v>211</v>
      </c>
      <c r="AS187" t="s">
        <v>211</v>
      </c>
      <c r="AT187" t="s">
        <v>211</v>
      </c>
      <c r="AU187" t="s">
        <v>211</v>
      </c>
      <c r="AV187" t="s">
        <v>211</v>
      </c>
      <c r="AW187" t="s">
        <v>211</v>
      </c>
      <c r="AX187" t="s">
        <v>211</v>
      </c>
      <c r="AY187" t="s">
        <v>211</v>
      </c>
      <c r="AZ187" t="s">
        <v>211</v>
      </c>
      <c r="BA187" t="s">
        <v>211</v>
      </c>
      <c r="BB187" t="s">
        <v>211</v>
      </c>
      <c r="BC187" t="s">
        <v>211</v>
      </c>
      <c r="BD187" t="s">
        <v>211</v>
      </c>
      <c r="BE187" t="s">
        <v>211</v>
      </c>
      <c r="BF187" t="s">
        <v>211</v>
      </c>
      <c r="BG187" t="s">
        <v>211</v>
      </c>
      <c r="BH187" t="s">
        <v>211</v>
      </c>
      <c r="BI187" t="s">
        <v>211</v>
      </c>
      <c r="BJ187" t="s">
        <v>211</v>
      </c>
      <c r="BK187" t="s">
        <v>211</v>
      </c>
    </row>
    <row r="188" spans="2:63" x14ac:dyDescent="0.35">
      <c r="B188" t="s">
        <v>578</v>
      </c>
      <c r="C188" s="54" t="s">
        <v>579</v>
      </c>
      <c r="D188">
        <v>1.7142900007142901</v>
      </c>
      <c r="E188">
        <v>1.7142900007142901</v>
      </c>
      <c r="F188">
        <v>1.7142900007142901</v>
      </c>
      <c r="G188">
        <v>1.7142900007142901</v>
      </c>
      <c r="H188">
        <v>1.7142900007142901</v>
      </c>
      <c r="I188">
        <v>1.7142900007142901</v>
      </c>
      <c r="J188">
        <v>1.7142900007142901</v>
      </c>
      <c r="K188">
        <v>1.7619083340952399</v>
      </c>
      <c r="L188">
        <v>2.0000000010000001</v>
      </c>
      <c r="M188">
        <v>2.0000000010000001</v>
      </c>
      <c r="N188">
        <v>2.0000000010000001</v>
      </c>
      <c r="O188">
        <v>1.97487273321145</v>
      </c>
      <c r="P188">
        <v>1.9212781494760101</v>
      </c>
      <c r="Q188">
        <v>1.9592192359816101</v>
      </c>
      <c r="R188">
        <v>2.0532324085176299</v>
      </c>
      <c r="S188">
        <v>2.16979583233333</v>
      </c>
      <c r="T188">
        <v>2.6146708328333301</v>
      </c>
      <c r="U188">
        <v>2.7</v>
      </c>
      <c r="V188">
        <v>2.7</v>
      </c>
      <c r="W188">
        <v>2.7</v>
      </c>
      <c r="X188">
        <v>2.7</v>
      </c>
      <c r="Y188">
        <v>2.7</v>
      </c>
      <c r="Z188">
        <v>2.7</v>
      </c>
      <c r="AA188">
        <v>2.7</v>
      </c>
      <c r="AB188">
        <v>2.7</v>
      </c>
      <c r="AC188">
        <v>2.7</v>
      </c>
      <c r="AD188">
        <v>2.7</v>
      </c>
      <c r="AE188">
        <v>2.7</v>
      </c>
      <c r="AF188">
        <v>2.7</v>
      </c>
      <c r="AG188">
        <v>2.7</v>
      </c>
      <c r="AH188">
        <v>2.7</v>
      </c>
      <c r="AI188">
        <v>2.7</v>
      </c>
      <c r="AJ188">
        <v>2.7</v>
      </c>
      <c r="AK188">
        <v>2.7</v>
      </c>
      <c r="AL188">
        <v>2.7</v>
      </c>
      <c r="AM188">
        <v>2.7</v>
      </c>
      <c r="AN188">
        <v>2.7</v>
      </c>
      <c r="AO188">
        <v>2.7</v>
      </c>
      <c r="AP188">
        <v>2.7</v>
      </c>
      <c r="AQ188">
        <v>2.7</v>
      </c>
      <c r="AR188">
        <v>2.7</v>
      </c>
      <c r="AS188">
        <v>2.7</v>
      </c>
      <c r="AT188">
        <v>2.7</v>
      </c>
      <c r="AU188">
        <v>2.7</v>
      </c>
      <c r="AV188">
        <v>2.7</v>
      </c>
      <c r="AW188">
        <v>2.7</v>
      </c>
      <c r="AX188">
        <v>2.7</v>
      </c>
      <c r="AY188">
        <v>2.7</v>
      </c>
      <c r="AZ188">
        <v>2.7</v>
      </c>
      <c r="BA188">
        <v>2.7</v>
      </c>
      <c r="BB188">
        <v>2.7</v>
      </c>
      <c r="BC188">
        <v>2.7</v>
      </c>
      <c r="BD188">
        <v>2.7</v>
      </c>
      <c r="BE188">
        <v>2.7</v>
      </c>
      <c r="BF188">
        <v>2.7</v>
      </c>
      <c r="BG188">
        <v>2.7</v>
      </c>
      <c r="BH188">
        <v>2.7</v>
      </c>
      <c r="BI188">
        <v>2.7</v>
      </c>
      <c r="BJ188">
        <v>2.7</v>
      </c>
      <c r="BK188">
        <v>2.7</v>
      </c>
    </row>
    <row r="189" spans="2:63" x14ac:dyDescent="0.35">
      <c r="B189" t="s">
        <v>580</v>
      </c>
      <c r="C189" s="54" t="s">
        <v>581</v>
      </c>
      <c r="D189">
        <v>3.4819999900000001E-4</v>
      </c>
      <c r="E189">
        <v>3.4819999900000001E-4</v>
      </c>
      <c r="F189">
        <v>3.4819999900000001E-4</v>
      </c>
      <c r="G189">
        <v>3.4819999900000001E-4</v>
      </c>
      <c r="H189">
        <v>3.4819999900000001E-4</v>
      </c>
      <c r="I189">
        <v>3.4819999900000001E-4</v>
      </c>
      <c r="J189">
        <v>3.4819999900000001E-4</v>
      </c>
      <c r="K189">
        <v>3.4819999900000001E-4</v>
      </c>
      <c r="L189">
        <v>3.4819999900000001E-4</v>
      </c>
      <c r="M189">
        <v>3.4819999900000001E-4</v>
      </c>
      <c r="N189">
        <v>3.4819999900000001E-4</v>
      </c>
      <c r="O189">
        <v>3.4819999900000001E-4</v>
      </c>
      <c r="P189">
        <v>3.4819999900000001E-4</v>
      </c>
      <c r="Q189">
        <v>3.4819999900000001E-4</v>
      </c>
      <c r="R189">
        <v>3.4819999900000001E-4</v>
      </c>
      <c r="S189">
        <v>3.4819999900000001E-4</v>
      </c>
      <c r="T189">
        <v>3.4819999900000001E-4</v>
      </c>
      <c r="U189">
        <v>3.4820616566666701E-4</v>
      </c>
      <c r="V189">
        <v>3.7745183233333301E-4</v>
      </c>
      <c r="W189">
        <v>4.29166665666667E-4</v>
      </c>
      <c r="X189">
        <v>4.9999999900000001E-4</v>
      </c>
      <c r="Y189">
        <v>5.5885833233333302E-4</v>
      </c>
      <c r="Z189">
        <v>9.5229999916666703E-4</v>
      </c>
      <c r="AA189">
        <v>1.2999999999999999E-3</v>
      </c>
      <c r="AB189">
        <v>1.2999999999999999E-3</v>
      </c>
      <c r="AC189">
        <v>2.3040249999166699E-3</v>
      </c>
      <c r="AD189">
        <v>2.5000000000000001E-3</v>
      </c>
      <c r="AE189">
        <v>3.0000000000000001E-3</v>
      </c>
      <c r="AF189">
        <v>4.4999999999999997E-3</v>
      </c>
      <c r="AG189">
        <v>4.4999999999999997E-3</v>
      </c>
      <c r="AH189">
        <v>4.4999999999999997E-3</v>
      </c>
      <c r="AI189">
        <v>6.95564166666667E-3</v>
      </c>
      <c r="AJ189">
        <v>9.7431666666666694E-2</v>
      </c>
      <c r="AK189">
        <v>0.159313916666667</v>
      </c>
      <c r="AL189">
        <v>0.28960891666666699</v>
      </c>
      <c r="AM189">
        <v>0.58087374999999997</v>
      </c>
      <c r="AN189">
        <v>1.2507916666666701</v>
      </c>
      <c r="AO189">
        <v>1.5757425</v>
      </c>
      <c r="AP189">
        <v>2.0080191666666698</v>
      </c>
      <c r="AQ189">
        <v>2.52550416666667</v>
      </c>
      <c r="AR189">
        <v>2.5712250000000001</v>
      </c>
      <c r="AS189">
        <v>2.5870210416666701</v>
      </c>
      <c r="AT189">
        <v>2.6330583333333299</v>
      </c>
      <c r="AU189">
        <v>2.60983433333333</v>
      </c>
      <c r="AV189">
        <v>2.5790500000000001</v>
      </c>
      <c r="AW189">
        <v>2.4360583333333299</v>
      </c>
      <c r="AX189">
        <v>2.17153333333333</v>
      </c>
      <c r="AY189">
        <v>2.0160999999999998</v>
      </c>
      <c r="AZ189">
        <v>2.0901628287698402</v>
      </c>
      <c r="BA189">
        <v>2.3015333333333299</v>
      </c>
      <c r="BB189">
        <v>2.30600092016667</v>
      </c>
      <c r="BC189">
        <v>2.6666196217746898</v>
      </c>
      <c r="BD189">
        <v>3.5729583333333301</v>
      </c>
      <c r="BE189">
        <v>4.7567605470882102</v>
      </c>
      <c r="BF189">
        <v>5.7368666666666703</v>
      </c>
      <c r="BG189">
        <v>6.0257325979166696</v>
      </c>
      <c r="BH189">
        <v>6.2117136458333304</v>
      </c>
      <c r="BI189">
        <v>6.6833600000000004</v>
      </c>
      <c r="BJ189">
        <v>24.3289109018116</v>
      </c>
      <c r="BK189" t="s">
        <v>211</v>
      </c>
    </row>
    <row r="190" spans="2:63" x14ac:dyDescent="0.35">
      <c r="B190" t="s">
        <v>582</v>
      </c>
      <c r="C190" s="54" t="s">
        <v>583</v>
      </c>
      <c r="D190">
        <v>1.885E-3</v>
      </c>
      <c r="E190">
        <v>1.885E-3</v>
      </c>
      <c r="F190">
        <v>1.885E-3</v>
      </c>
      <c r="G190">
        <v>1.885E-3</v>
      </c>
      <c r="H190">
        <v>1.885E-3</v>
      </c>
      <c r="I190">
        <v>1.885E-3</v>
      </c>
      <c r="J190">
        <v>1.885E-3</v>
      </c>
      <c r="K190">
        <v>1.885E-3</v>
      </c>
      <c r="L190">
        <v>1.885E-3</v>
      </c>
      <c r="M190">
        <v>1.885E-3</v>
      </c>
      <c r="N190">
        <v>1.885E-3</v>
      </c>
      <c r="O190">
        <v>1.88358333333333E-3</v>
      </c>
      <c r="P190">
        <v>1.7849999999999999E-3</v>
      </c>
      <c r="Q190">
        <v>1.7849999999999999E-3</v>
      </c>
      <c r="R190">
        <v>1.7849999999999999E-3</v>
      </c>
      <c r="S190">
        <v>1.7849999999999999E-3</v>
      </c>
      <c r="T190">
        <v>1.7849999999999999E-3</v>
      </c>
      <c r="U190">
        <v>1.7849999999999999E-3</v>
      </c>
      <c r="V190">
        <v>1.7849999999999999E-3</v>
      </c>
      <c r="W190">
        <v>1.7849999999999999E-3</v>
      </c>
      <c r="X190">
        <v>1.7849999999999999E-3</v>
      </c>
      <c r="Y190">
        <v>1.7849999999999999E-3</v>
      </c>
      <c r="Z190">
        <v>1.7849999999999999E-3</v>
      </c>
      <c r="AA190">
        <v>1.7849999999999999E-3</v>
      </c>
      <c r="AB190">
        <v>1.7849999999999999E-3</v>
      </c>
      <c r="AC190">
        <v>1.7849999999999999E-3</v>
      </c>
      <c r="AD190">
        <v>1.7849999999999999E-3</v>
      </c>
      <c r="AE190">
        <v>1.7849999999999999E-3</v>
      </c>
      <c r="AF190">
        <v>1.7849999999999999E-3</v>
      </c>
      <c r="AG190">
        <v>1.7849999999999999E-3</v>
      </c>
      <c r="AH190">
        <v>1.7849999999999999E-3</v>
      </c>
      <c r="AI190">
        <v>1.7849999999999999E-3</v>
      </c>
      <c r="AJ190">
        <v>1.7849999999999999E-3</v>
      </c>
      <c r="AK190">
        <v>1.7849999999999999E-3</v>
      </c>
      <c r="AL190">
        <v>0.22246075758842601</v>
      </c>
      <c r="AM190">
        <v>0.44277198913867399</v>
      </c>
      <c r="AN190">
        <v>0.40101835370904798</v>
      </c>
      <c r="AO190">
        <v>0.401566152294698</v>
      </c>
      <c r="AP190">
        <v>0.40160642570281102</v>
      </c>
      <c r="AQ190">
        <v>0.83408426422225102</v>
      </c>
      <c r="AR190">
        <v>1.3224905154787401</v>
      </c>
      <c r="AS190">
        <v>2.1781822542340898</v>
      </c>
      <c r="AT190">
        <v>2.3467500000000001</v>
      </c>
      <c r="AU190">
        <v>2.6013333333333302</v>
      </c>
      <c r="AV190">
        <v>2.7335829756751999</v>
      </c>
      <c r="AW190">
        <v>2.7316666654786901</v>
      </c>
      <c r="AX190">
        <v>2.7437499999999999</v>
      </c>
      <c r="AY190">
        <v>2.7450000000000001</v>
      </c>
      <c r="AZ190">
        <v>2.7450000000000001</v>
      </c>
      <c r="BA190">
        <v>2.7450000000000001</v>
      </c>
      <c r="BB190">
        <v>2.7454166666666699</v>
      </c>
      <c r="BC190">
        <v>3.2679999999999998</v>
      </c>
      <c r="BD190">
        <v>3.3</v>
      </c>
      <c r="BE190">
        <v>3.3</v>
      </c>
      <c r="BF190">
        <v>3.3</v>
      </c>
      <c r="BG190">
        <v>3.4166666666666701</v>
      </c>
      <c r="BH190">
        <v>6.2286302784897902</v>
      </c>
      <c r="BI190">
        <v>7.4876611249999998</v>
      </c>
      <c r="BJ190">
        <v>7.4625111984126997</v>
      </c>
      <c r="BK190">
        <v>7.4580000000000002</v>
      </c>
    </row>
    <row r="191" spans="2:63" x14ac:dyDescent="0.35">
      <c r="B191" t="s">
        <v>584</v>
      </c>
      <c r="C191" s="54" t="s">
        <v>585</v>
      </c>
      <c r="D191">
        <v>5.1732100041732103</v>
      </c>
      <c r="E191">
        <v>5.1732100041732103</v>
      </c>
      <c r="F191">
        <v>5.1732100041732103</v>
      </c>
      <c r="G191">
        <v>5.1732100041732103</v>
      </c>
      <c r="H191">
        <v>5.1732100041732103</v>
      </c>
      <c r="I191">
        <v>5.1732100041732103</v>
      </c>
      <c r="J191">
        <v>5.1732100041732103</v>
      </c>
      <c r="K191">
        <v>5.1732100041732103</v>
      </c>
      <c r="L191">
        <v>5.1732100041732103</v>
      </c>
      <c r="M191">
        <v>5.1732100041732103</v>
      </c>
      <c r="N191">
        <v>5.1732100041732103</v>
      </c>
      <c r="O191">
        <v>5.1259052475026801</v>
      </c>
      <c r="P191">
        <v>4.7624166656666702</v>
      </c>
      <c r="Q191">
        <v>4.3672499990000002</v>
      </c>
      <c r="R191">
        <v>4.4394249989999999</v>
      </c>
      <c r="S191">
        <v>4.1521916656666704</v>
      </c>
      <c r="T191">
        <v>4.35589166566667</v>
      </c>
      <c r="U191">
        <v>4.48164166566667</v>
      </c>
      <c r="V191">
        <v>4.5184749990000004</v>
      </c>
      <c r="W191">
        <v>4.2870833323333297</v>
      </c>
      <c r="X191">
        <v>4.2295749989999996</v>
      </c>
      <c r="Y191">
        <v>5.0634416656666703</v>
      </c>
      <c r="Z191">
        <v>6.2826083323333304</v>
      </c>
      <c r="AA191">
        <v>7.6671083323333296</v>
      </c>
      <c r="AB191">
        <v>8.27179999941667</v>
      </c>
      <c r="AC191">
        <v>8.6039249996666705</v>
      </c>
      <c r="AD191">
        <v>7.1235833333333298</v>
      </c>
      <c r="AE191">
        <v>6.3404416666666696</v>
      </c>
      <c r="AF191">
        <v>6.1271500000000003</v>
      </c>
      <c r="AG191">
        <v>6.4468758333333298</v>
      </c>
      <c r="AH191">
        <v>5.9187900000000004</v>
      </c>
      <c r="AI191">
        <v>6.0474666666666703</v>
      </c>
      <c r="AJ191">
        <v>5.8238333333333303</v>
      </c>
      <c r="AK191">
        <v>7.7834266666666698</v>
      </c>
      <c r="AL191">
        <v>7.7159700000000004</v>
      </c>
      <c r="AM191">
        <v>7.13326833333333</v>
      </c>
      <c r="AN191">
        <v>6.7059558333333298</v>
      </c>
      <c r="AO191">
        <v>7.6348941666666699</v>
      </c>
      <c r="AP191">
        <v>7.9498681666666702</v>
      </c>
      <c r="AQ191">
        <v>8.2624283333333306</v>
      </c>
      <c r="AR191">
        <v>9.1622441666666692</v>
      </c>
      <c r="AS191">
        <v>10.3291358333333</v>
      </c>
      <c r="AT191">
        <v>9.7371233333333294</v>
      </c>
      <c r="AU191">
        <v>8.08630416666667</v>
      </c>
      <c r="AV191">
        <v>7.3488866666666697</v>
      </c>
      <c r="AW191">
        <v>7.4730883333333296</v>
      </c>
      <c r="AX191">
        <v>7.3782491666666701</v>
      </c>
      <c r="AY191">
        <v>6.7587700000000002</v>
      </c>
      <c r="AZ191">
        <v>6.5910991666666696</v>
      </c>
      <c r="BA191">
        <v>7.6538191666666702</v>
      </c>
      <c r="BB191">
        <v>7.2075241666666701</v>
      </c>
      <c r="BC191">
        <v>6.4935433333333297</v>
      </c>
      <c r="BD191">
        <v>6.7750158333333301</v>
      </c>
      <c r="BE191">
        <v>6.51397166666667</v>
      </c>
      <c r="BF191">
        <v>6.8607849999999999</v>
      </c>
      <c r="BG191">
        <v>8.4348408333333307</v>
      </c>
      <c r="BH191">
        <v>8.5619916666666693</v>
      </c>
      <c r="BI191">
        <v>8.5488608333333307</v>
      </c>
      <c r="BJ191">
        <v>8.6925183333333305</v>
      </c>
      <c r="BK191">
        <v>9.4583491666666593</v>
      </c>
    </row>
    <row r="192" spans="2:63" x14ac:dyDescent="0.35">
      <c r="B192" t="s">
        <v>586</v>
      </c>
      <c r="C192" s="54" t="s">
        <v>587</v>
      </c>
      <c r="D192">
        <v>4.3729500033729503</v>
      </c>
      <c r="E192">
        <v>4.3729500033729503</v>
      </c>
      <c r="F192">
        <v>4.3729500033729503</v>
      </c>
      <c r="G192">
        <v>4.3729500033729503</v>
      </c>
      <c r="H192">
        <v>4.3729500033729503</v>
      </c>
      <c r="I192">
        <v>4.3729500033729503</v>
      </c>
      <c r="J192">
        <v>4.3729500033729503</v>
      </c>
      <c r="K192">
        <v>4.3729500033729503</v>
      </c>
      <c r="L192">
        <v>4.3729500033729503</v>
      </c>
      <c r="M192">
        <v>4.3729500033729503</v>
      </c>
      <c r="N192">
        <v>4.3729500033729503</v>
      </c>
      <c r="O192">
        <v>4.1338541683120198</v>
      </c>
      <c r="P192">
        <v>3.8192499990000002</v>
      </c>
      <c r="Q192">
        <v>3.16483333241667</v>
      </c>
      <c r="R192">
        <v>2.9792499989999999</v>
      </c>
      <c r="S192">
        <v>2.5812833324166702</v>
      </c>
      <c r="T192">
        <v>2.49964166575</v>
      </c>
      <c r="U192">
        <v>2.4035249993333299</v>
      </c>
      <c r="V192">
        <v>1.7880249992499999</v>
      </c>
      <c r="W192">
        <v>1.6627249990833299</v>
      </c>
      <c r="X192">
        <v>1.67570833258333</v>
      </c>
      <c r="Y192">
        <v>1.9642416659166699</v>
      </c>
      <c r="Z192">
        <v>2.0302749990833302</v>
      </c>
      <c r="AA192">
        <v>2.0991416657499999</v>
      </c>
      <c r="AB192">
        <v>2.34968333283333</v>
      </c>
      <c r="AC192">
        <v>2.457125</v>
      </c>
      <c r="AD192">
        <v>1.7989166665</v>
      </c>
      <c r="AE192">
        <v>1.49119166666667</v>
      </c>
      <c r="AF192">
        <v>1.4633</v>
      </c>
      <c r="AG192">
        <v>1.6359250000000001</v>
      </c>
      <c r="AH192">
        <v>1.3891583333333299</v>
      </c>
      <c r="AI192">
        <v>1.4339916666666701</v>
      </c>
      <c r="AJ192">
        <v>1.40621833333333</v>
      </c>
      <c r="AK192">
        <v>1.4776166666666699</v>
      </c>
      <c r="AL192">
        <v>1.3676925</v>
      </c>
      <c r="AM192">
        <v>1.18246916666667</v>
      </c>
      <c r="AN192">
        <v>1.2360100000000001</v>
      </c>
      <c r="AO192">
        <v>1.4513125</v>
      </c>
      <c r="AP192">
        <v>1.44981330833333</v>
      </c>
      <c r="AQ192">
        <v>1.5021549999999999</v>
      </c>
      <c r="AR192">
        <v>1.6888425</v>
      </c>
      <c r="AS192">
        <v>1.6876150000000001</v>
      </c>
      <c r="AT192">
        <v>1.5586074999999999</v>
      </c>
      <c r="AU192">
        <v>1.34665083333333</v>
      </c>
      <c r="AV192">
        <v>1.2434958333333299</v>
      </c>
      <c r="AW192">
        <v>1.2451766666666699</v>
      </c>
      <c r="AX192">
        <v>1.2538433333333301</v>
      </c>
      <c r="AY192">
        <v>1.20036583333333</v>
      </c>
      <c r="AZ192">
        <v>1.0830900000000001</v>
      </c>
      <c r="BA192">
        <v>1.08814169630268</v>
      </c>
      <c r="BB192">
        <v>1.04290564573352</v>
      </c>
      <c r="BC192">
        <v>0.88804202822328104</v>
      </c>
      <c r="BD192">
        <v>0.93768448070934896</v>
      </c>
      <c r="BE192">
        <v>0.92690354775828498</v>
      </c>
      <c r="BF192">
        <v>0.91615104728361296</v>
      </c>
      <c r="BG192">
        <v>0.96238132800435405</v>
      </c>
      <c r="BH192">
        <v>0.98539439424483399</v>
      </c>
      <c r="BI192">
        <v>0.98469166666666696</v>
      </c>
      <c r="BJ192">
        <v>0.97788333333333299</v>
      </c>
      <c r="BK192">
        <v>0.99377499999999996</v>
      </c>
    </row>
    <row r="193" spans="2:63" x14ac:dyDescent="0.35">
      <c r="B193" t="s">
        <v>588</v>
      </c>
      <c r="C193" s="54" t="s">
        <v>589</v>
      </c>
      <c r="D193">
        <v>3.579999999</v>
      </c>
      <c r="E193">
        <v>3.579999999</v>
      </c>
      <c r="F193">
        <v>3.6899999989999999</v>
      </c>
      <c r="G193">
        <v>3.8199999990000002</v>
      </c>
      <c r="H193">
        <v>3.8199999990000002</v>
      </c>
      <c r="I193">
        <v>3.8199999990000002</v>
      </c>
      <c r="J193">
        <v>3.8199999990000002</v>
      </c>
      <c r="K193">
        <v>3.8199999990000002</v>
      </c>
      <c r="L193">
        <v>3.8199999990000002</v>
      </c>
      <c r="M193">
        <v>3.8199999990000002</v>
      </c>
      <c r="N193">
        <v>3.8199999990000002</v>
      </c>
      <c r="O193">
        <v>3.8199999990000002</v>
      </c>
      <c r="P193">
        <v>3.8199999990000002</v>
      </c>
      <c r="Q193">
        <v>3.8232499990000002</v>
      </c>
      <c r="R193">
        <v>3.7329166656666701</v>
      </c>
      <c r="S193">
        <v>3.6999999990000001</v>
      </c>
      <c r="T193">
        <v>3.8526666656666699</v>
      </c>
      <c r="U193">
        <v>3.9249999990000002</v>
      </c>
      <c r="V193">
        <v>3.9249999990000002</v>
      </c>
      <c r="W193">
        <v>3.9249999990000002</v>
      </c>
      <c r="X193">
        <v>3.9249999990000002</v>
      </c>
      <c r="Y193">
        <v>3.9249999990000002</v>
      </c>
      <c r="Z193">
        <v>3.9249999990000002</v>
      </c>
      <c r="AA193">
        <v>3.9249999990000002</v>
      </c>
      <c r="AB193">
        <v>3.92499999958333</v>
      </c>
      <c r="AC193">
        <v>3.9249999999999998</v>
      </c>
      <c r="AD193">
        <v>3.9249999999999998</v>
      </c>
      <c r="AE193">
        <v>3.9249999999999998</v>
      </c>
      <c r="AF193">
        <v>11.225</v>
      </c>
      <c r="AG193">
        <v>11.225</v>
      </c>
      <c r="AH193">
        <v>11.225</v>
      </c>
      <c r="AI193">
        <v>11.225</v>
      </c>
      <c r="AJ193">
        <v>11.225</v>
      </c>
      <c r="AK193">
        <v>11.225</v>
      </c>
      <c r="AL193">
        <v>11.225</v>
      </c>
      <c r="AM193">
        <v>11.225</v>
      </c>
      <c r="AN193">
        <v>11.225</v>
      </c>
      <c r="AO193">
        <v>11.225</v>
      </c>
      <c r="AP193">
        <v>11.225</v>
      </c>
      <c r="AQ193">
        <v>11.225</v>
      </c>
      <c r="AR193">
        <v>11.225</v>
      </c>
      <c r="AS193">
        <v>11.225</v>
      </c>
      <c r="AT193">
        <v>11.225</v>
      </c>
      <c r="AU193">
        <v>11.225</v>
      </c>
      <c r="AV193">
        <v>11.225</v>
      </c>
      <c r="AW193">
        <v>11.225</v>
      </c>
      <c r="AX193">
        <v>11.225</v>
      </c>
      <c r="AY193">
        <v>11.225</v>
      </c>
      <c r="AZ193">
        <v>11.225</v>
      </c>
      <c r="BA193">
        <v>11.225</v>
      </c>
      <c r="BB193">
        <v>11.225</v>
      </c>
      <c r="BC193">
        <v>48.336666666666702</v>
      </c>
      <c r="BD193">
        <v>64.580833333333302</v>
      </c>
      <c r="BE193">
        <v>108.73333333333299</v>
      </c>
      <c r="BF193">
        <v>154.13</v>
      </c>
      <c r="BG193">
        <v>237.02916666666701</v>
      </c>
      <c r="BH193">
        <v>460.27583333333303</v>
      </c>
      <c r="BI193">
        <v>492.61083333333301</v>
      </c>
      <c r="BJ193" t="s">
        <v>211</v>
      </c>
      <c r="BK193" t="s">
        <v>211</v>
      </c>
    </row>
    <row r="194" spans="2:63" x14ac:dyDescent="0.35">
      <c r="B194" t="s">
        <v>590</v>
      </c>
      <c r="C194" s="54" t="s">
        <v>591</v>
      </c>
      <c r="D194" t="s">
        <v>211</v>
      </c>
      <c r="E194" t="s">
        <v>211</v>
      </c>
      <c r="F194" t="s">
        <v>211</v>
      </c>
      <c r="G194" t="s">
        <v>211</v>
      </c>
      <c r="H194" t="s">
        <v>211</v>
      </c>
      <c r="I194" t="s">
        <v>211</v>
      </c>
      <c r="J194" t="s">
        <v>211</v>
      </c>
      <c r="K194" t="s">
        <v>211</v>
      </c>
      <c r="L194" t="s">
        <v>211</v>
      </c>
      <c r="M194" t="s">
        <v>211</v>
      </c>
      <c r="N194" t="s">
        <v>211</v>
      </c>
      <c r="O194" t="s">
        <v>211</v>
      </c>
      <c r="P194" t="s">
        <v>211</v>
      </c>
      <c r="Q194" t="s">
        <v>211</v>
      </c>
      <c r="R194" t="s">
        <v>211</v>
      </c>
      <c r="S194" t="s">
        <v>211</v>
      </c>
      <c r="T194" t="s">
        <v>211</v>
      </c>
      <c r="U194" t="s">
        <v>211</v>
      </c>
      <c r="V194" t="s">
        <v>211</v>
      </c>
      <c r="W194" t="s">
        <v>211</v>
      </c>
      <c r="X194" t="s">
        <v>211</v>
      </c>
      <c r="Y194" t="s">
        <v>211</v>
      </c>
      <c r="Z194" t="s">
        <v>211</v>
      </c>
      <c r="AA194" t="s">
        <v>211</v>
      </c>
      <c r="AB194" t="s">
        <v>211</v>
      </c>
      <c r="AC194" t="s">
        <v>211</v>
      </c>
      <c r="AD194" t="s">
        <v>211</v>
      </c>
      <c r="AE194" t="s">
        <v>211</v>
      </c>
      <c r="AF194" t="s">
        <v>211</v>
      </c>
      <c r="AG194" t="s">
        <v>211</v>
      </c>
      <c r="AH194" t="s">
        <v>211</v>
      </c>
      <c r="AI194" t="s">
        <v>211</v>
      </c>
      <c r="AJ194">
        <v>2.4685179666666698E-3</v>
      </c>
      <c r="AK194">
        <v>1.0357405E-2</v>
      </c>
      <c r="AL194">
        <v>2.44943481666667E-2</v>
      </c>
      <c r="AM194">
        <v>0.122858703333333</v>
      </c>
      <c r="AN194">
        <v>0.29549999999999998</v>
      </c>
      <c r="AO194">
        <v>0.56233333333333302</v>
      </c>
      <c r="AP194">
        <v>0.77662500000000001</v>
      </c>
      <c r="AQ194">
        <v>1.23779166666667</v>
      </c>
      <c r="AR194">
        <v>2.0762499999999999</v>
      </c>
      <c r="AS194">
        <v>2.3721916666666698</v>
      </c>
      <c r="AT194">
        <v>2.76413333333333</v>
      </c>
      <c r="AU194">
        <v>3.0613666666666699</v>
      </c>
      <c r="AV194">
        <v>2.97050833333333</v>
      </c>
      <c r="AW194">
        <v>3.11656666666667</v>
      </c>
      <c r="AX194">
        <v>3.2984083333333301</v>
      </c>
      <c r="AY194">
        <v>3.44248333333333</v>
      </c>
      <c r="AZ194">
        <v>3.4307249999999998</v>
      </c>
      <c r="BA194">
        <v>4.1427083333333297</v>
      </c>
      <c r="BB194">
        <v>4.3789666666666696</v>
      </c>
      <c r="BC194">
        <v>4.61018333333333</v>
      </c>
      <c r="BD194">
        <v>4.7377083333333303</v>
      </c>
      <c r="BE194">
        <v>4.7642333333333298</v>
      </c>
      <c r="BF194">
        <v>4.9375666666666698</v>
      </c>
      <c r="BG194">
        <v>6.1631166666666699</v>
      </c>
      <c r="BH194">
        <v>7.8356750000000002</v>
      </c>
      <c r="BI194">
        <v>8.5497416666666695</v>
      </c>
      <c r="BJ194">
        <v>9.1512166666666701</v>
      </c>
      <c r="BK194">
        <v>9.5303666666666693</v>
      </c>
    </row>
    <row r="195" spans="2:63" x14ac:dyDescent="0.35">
      <c r="B195" t="s">
        <v>592</v>
      </c>
      <c r="C195" s="54" t="s">
        <v>593</v>
      </c>
      <c r="D195">
        <v>7.1428600061428602</v>
      </c>
      <c r="E195">
        <v>7.1428600061428602</v>
      </c>
      <c r="F195">
        <v>7.1428600061428602</v>
      </c>
      <c r="G195">
        <v>7.1428600061428602</v>
      </c>
      <c r="H195">
        <v>7.1428600061428602</v>
      </c>
      <c r="I195">
        <v>7.1428600061428602</v>
      </c>
      <c r="J195">
        <v>7.1428600061428602</v>
      </c>
      <c r="K195">
        <v>7.1428600061428602</v>
      </c>
      <c r="L195">
        <v>7.1428600061428602</v>
      </c>
      <c r="M195">
        <v>7.1428600061428602</v>
      </c>
      <c r="N195">
        <v>7.1428600061428602</v>
      </c>
      <c r="O195">
        <v>7.1428600055476199</v>
      </c>
      <c r="P195">
        <v>7.1428999989999999</v>
      </c>
      <c r="Q195">
        <v>7.0214466656666703</v>
      </c>
      <c r="R195">
        <v>7.1349833323333298</v>
      </c>
      <c r="S195">
        <v>7.3667916656666703</v>
      </c>
      <c r="T195">
        <v>8.3767749994166696</v>
      </c>
      <c r="U195">
        <v>8.2892083324999994</v>
      </c>
      <c r="V195">
        <v>7.7120499990000004</v>
      </c>
      <c r="W195">
        <v>8.2166249990000004</v>
      </c>
      <c r="X195">
        <v>8.1965916658333295</v>
      </c>
      <c r="Y195">
        <v>8.2835083325833292</v>
      </c>
      <c r="Z195">
        <v>9.2825916658333298</v>
      </c>
      <c r="AA195">
        <v>11.1427833323333</v>
      </c>
      <c r="AB195">
        <v>15.292249999499999</v>
      </c>
      <c r="AC195">
        <v>17.472333333083299</v>
      </c>
      <c r="AD195">
        <v>32.698016666416699</v>
      </c>
      <c r="AE195">
        <v>64.260350000000003</v>
      </c>
      <c r="AF195">
        <v>99.292108333333303</v>
      </c>
      <c r="AG195">
        <v>143.376916666667</v>
      </c>
      <c r="AH195">
        <v>195.055916666667</v>
      </c>
      <c r="AI195">
        <v>219.15741666666699</v>
      </c>
      <c r="AJ195">
        <v>297.70808333333298</v>
      </c>
      <c r="AK195">
        <v>405.27401666666702</v>
      </c>
      <c r="AL195">
        <v>509.630875</v>
      </c>
      <c r="AM195">
        <v>574.76174166666704</v>
      </c>
      <c r="AN195">
        <v>579.97666666666703</v>
      </c>
      <c r="AO195">
        <v>612.12249999999995</v>
      </c>
      <c r="AP195">
        <v>664.67120833333297</v>
      </c>
      <c r="AQ195">
        <v>744.75907500000005</v>
      </c>
      <c r="AR195">
        <v>800.40851666666697</v>
      </c>
      <c r="AS195">
        <v>876.41166666666697</v>
      </c>
      <c r="AT195">
        <v>966.58278425925903</v>
      </c>
      <c r="AU195">
        <v>1038.4190065960399</v>
      </c>
      <c r="AV195">
        <v>1089.33477148982</v>
      </c>
      <c r="AW195">
        <v>1128.9341791619199</v>
      </c>
      <c r="AX195">
        <v>1251.89997292515</v>
      </c>
      <c r="AY195">
        <v>1245.0354640478299</v>
      </c>
      <c r="AZ195">
        <v>1196.3107092104599</v>
      </c>
      <c r="BA195">
        <v>1320.3120607404101</v>
      </c>
      <c r="BB195">
        <v>1395.62494347608</v>
      </c>
      <c r="BC195">
        <v>1557.4333727886601</v>
      </c>
      <c r="BD195">
        <v>1571.69799856913</v>
      </c>
      <c r="BE195">
        <v>1597.5557510302201</v>
      </c>
      <c r="BF195">
        <v>1653.23201290721</v>
      </c>
      <c r="BG195">
        <v>1991.39096448287</v>
      </c>
      <c r="BH195">
        <v>2177.0859538157802</v>
      </c>
      <c r="BI195">
        <v>2228.8576289934799</v>
      </c>
      <c r="BJ195">
        <v>2263.7806339768299</v>
      </c>
      <c r="BK195" t="s">
        <v>211</v>
      </c>
    </row>
    <row r="196" spans="2:63" x14ac:dyDescent="0.35">
      <c r="B196" t="s">
        <v>594</v>
      </c>
      <c r="C196" s="54" t="s">
        <v>595</v>
      </c>
      <c r="D196">
        <v>21.181773533674701</v>
      </c>
      <c r="E196">
        <v>21.058439578086801</v>
      </c>
      <c r="F196">
        <v>20.880105345007198</v>
      </c>
      <c r="G196">
        <v>20.830078862346198</v>
      </c>
      <c r="H196">
        <v>20.800000019799999</v>
      </c>
      <c r="I196">
        <v>20.800000019799999</v>
      </c>
      <c r="J196">
        <v>20.800000019799999</v>
      </c>
      <c r="K196">
        <v>20.800000019799999</v>
      </c>
      <c r="L196">
        <v>20.800000019799999</v>
      </c>
      <c r="M196">
        <v>20.800000019799999</v>
      </c>
      <c r="N196">
        <v>20.800000019799999</v>
      </c>
      <c r="O196">
        <v>20.800000018066701</v>
      </c>
      <c r="P196">
        <v>20.800029492037499</v>
      </c>
      <c r="Q196">
        <v>20.619581636391299</v>
      </c>
      <c r="R196">
        <v>20.375102798127202</v>
      </c>
      <c r="S196">
        <v>20.379269485649299</v>
      </c>
      <c r="T196">
        <v>20.400102923259801</v>
      </c>
      <c r="U196">
        <v>20.400102923259801</v>
      </c>
      <c r="V196">
        <v>20.336102600360199</v>
      </c>
      <c r="W196">
        <v>20.418936351696502</v>
      </c>
      <c r="X196">
        <v>20.476353308047798</v>
      </c>
      <c r="Y196">
        <v>21.820443423110699</v>
      </c>
      <c r="Z196">
        <v>23.000116042057702</v>
      </c>
      <c r="AA196">
        <v>23.000116042057702</v>
      </c>
      <c r="AB196">
        <v>23.639369267103401</v>
      </c>
      <c r="AC196">
        <v>27.158887023977499</v>
      </c>
      <c r="AD196">
        <v>26.2988826852636</v>
      </c>
      <c r="AE196">
        <v>25.722796445413099</v>
      </c>
      <c r="AF196">
        <v>25.293877614730299</v>
      </c>
      <c r="AG196">
        <v>25.702046340723001</v>
      </c>
      <c r="AH196">
        <v>25.585462419191</v>
      </c>
      <c r="AI196">
        <v>25.5167954060799</v>
      </c>
      <c r="AJ196">
        <v>25.400128150794099</v>
      </c>
      <c r="AK196">
        <v>25.319611077896202</v>
      </c>
      <c r="AL196">
        <v>25.1499518885845</v>
      </c>
      <c r="AM196">
        <v>24.915175704072599</v>
      </c>
      <c r="AN196">
        <v>25.342682860966502</v>
      </c>
      <c r="AO196">
        <v>31.364334454295399</v>
      </c>
      <c r="AP196">
        <v>41.359387499999997</v>
      </c>
      <c r="AQ196">
        <v>37.8136558333333</v>
      </c>
      <c r="AR196">
        <v>40.111803333333299</v>
      </c>
      <c r="AS196">
        <v>44.431899999999999</v>
      </c>
      <c r="AT196">
        <v>42.960083333333301</v>
      </c>
      <c r="AU196">
        <v>41.484616666666703</v>
      </c>
      <c r="AV196">
        <v>40.2224149175021</v>
      </c>
      <c r="AW196">
        <v>40.220130208333302</v>
      </c>
      <c r="AX196">
        <v>37.881983221536302</v>
      </c>
      <c r="AY196">
        <v>34.518180591701302</v>
      </c>
      <c r="AZ196">
        <v>33.313300641233802</v>
      </c>
      <c r="BA196">
        <v>34.285774123424098</v>
      </c>
      <c r="BB196">
        <v>31.685704999999999</v>
      </c>
      <c r="BC196">
        <v>30.4917333333333</v>
      </c>
      <c r="BD196">
        <v>31.0830916666667</v>
      </c>
      <c r="BE196">
        <v>30.7259666666667</v>
      </c>
      <c r="BF196">
        <v>32.479833333333303</v>
      </c>
      <c r="BG196">
        <v>34.247716666666697</v>
      </c>
      <c r="BH196">
        <v>35.296383333333303</v>
      </c>
      <c r="BI196">
        <v>33.939811056685798</v>
      </c>
      <c r="BJ196">
        <v>32.3102257431458</v>
      </c>
      <c r="BK196">
        <v>31.047605780549901</v>
      </c>
    </row>
    <row r="197" spans="2:63" x14ac:dyDescent="0.35">
      <c r="B197" t="s">
        <v>596</v>
      </c>
      <c r="C197" s="54" t="s">
        <v>597</v>
      </c>
      <c r="D197">
        <v>1</v>
      </c>
      <c r="E197">
        <v>1</v>
      </c>
      <c r="F197">
        <v>1</v>
      </c>
      <c r="G197">
        <v>1</v>
      </c>
      <c r="H197">
        <v>1</v>
      </c>
      <c r="I197">
        <v>1</v>
      </c>
      <c r="J197">
        <v>1</v>
      </c>
      <c r="K197">
        <v>1</v>
      </c>
      <c r="L197">
        <v>1</v>
      </c>
      <c r="M197">
        <v>1</v>
      </c>
      <c r="N197">
        <v>1</v>
      </c>
      <c r="O197">
        <v>1</v>
      </c>
      <c r="P197">
        <v>1</v>
      </c>
      <c r="Q197">
        <v>1</v>
      </c>
      <c r="R197">
        <v>1</v>
      </c>
      <c r="S197">
        <v>1</v>
      </c>
      <c r="T197">
        <v>1</v>
      </c>
      <c r="U197">
        <v>1</v>
      </c>
      <c r="V197">
        <v>1</v>
      </c>
      <c r="W197">
        <v>1</v>
      </c>
      <c r="X197">
        <v>1</v>
      </c>
      <c r="Y197">
        <v>1</v>
      </c>
      <c r="Z197">
        <v>1</v>
      </c>
      <c r="AA197">
        <v>1</v>
      </c>
      <c r="AB197">
        <v>1</v>
      </c>
      <c r="AC197">
        <v>1</v>
      </c>
      <c r="AD197">
        <v>1</v>
      </c>
      <c r="AE197">
        <v>1</v>
      </c>
      <c r="AF197">
        <v>1</v>
      </c>
      <c r="AG197">
        <v>1</v>
      </c>
      <c r="AH197">
        <v>1</v>
      </c>
      <c r="AI197">
        <v>1</v>
      </c>
      <c r="AJ197">
        <v>1</v>
      </c>
      <c r="AK197">
        <v>1</v>
      </c>
      <c r="AL197">
        <v>1</v>
      </c>
      <c r="AM197">
        <v>1</v>
      </c>
      <c r="AN197">
        <v>1</v>
      </c>
      <c r="AO197">
        <v>1</v>
      </c>
      <c r="AP197">
        <v>1</v>
      </c>
      <c r="AQ197">
        <v>1</v>
      </c>
      <c r="AR197">
        <v>1</v>
      </c>
      <c r="AS197">
        <v>1</v>
      </c>
      <c r="AT197">
        <v>1</v>
      </c>
      <c r="AU197">
        <v>1</v>
      </c>
      <c r="AV197">
        <v>1</v>
      </c>
      <c r="AW197">
        <v>1</v>
      </c>
      <c r="AX197">
        <v>1</v>
      </c>
      <c r="AY197">
        <v>1</v>
      </c>
      <c r="AZ197">
        <v>1</v>
      </c>
      <c r="BA197">
        <v>1</v>
      </c>
      <c r="BB197">
        <v>1</v>
      </c>
      <c r="BC197">
        <v>1</v>
      </c>
      <c r="BD197">
        <v>1</v>
      </c>
      <c r="BE197">
        <v>1</v>
      </c>
      <c r="BF197" t="s">
        <v>211</v>
      </c>
      <c r="BG197" t="s">
        <v>211</v>
      </c>
      <c r="BH197" t="s">
        <v>211</v>
      </c>
      <c r="BI197" t="s">
        <v>211</v>
      </c>
      <c r="BJ197" t="s">
        <v>211</v>
      </c>
      <c r="BK197">
        <v>1</v>
      </c>
    </row>
    <row r="198" spans="2:63" x14ac:dyDescent="0.35">
      <c r="B198" t="s">
        <v>598</v>
      </c>
      <c r="C198" s="54" t="s">
        <v>599</v>
      </c>
      <c r="D198">
        <v>245.19510139835899</v>
      </c>
      <c r="E198">
        <v>245.26010162116</v>
      </c>
      <c r="F198">
        <v>245.013850686544</v>
      </c>
      <c r="G198">
        <v>245.01635069607499</v>
      </c>
      <c r="H198">
        <v>245.027184079042</v>
      </c>
      <c r="I198">
        <v>245.06093420770799</v>
      </c>
      <c r="J198">
        <v>245.67843655764401</v>
      </c>
      <c r="K198">
        <v>246.00093779128099</v>
      </c>
      <c r="L198">
        <v>247.56469375695099</v>
      </c>
      <c r="M198">
        <v>259.960574351236</v>
      </c>
      <c r="N198">
        <v>276.403137026845</v>
      </c>
      <c r="O198">
        <v>275.35645668533198</v>
      </c>
      <c r="P198">
        <v>252.02762746264901</v>
      </c>
      <c r="Q198">
        <v>222.88918305322699</v>
      </c>
      <c r="R198">
        <v>240.70466763782301</v>
      </c>
      <c r="S198">
        <v>214.31290034121901</v>
      </c>
      <c r="T198">
        <v>238.95049426705901</v>
      </c>
      <c r="U198">
        <v>245.67968656657601</v>
      </c>
      <c r="V198">
        <v>225.65586023395699</v>
      </c>
      <c r="W198">
        <v>212.721644262377</v>
      </c>
      <c r="X198">
        <v>211.27955541470499</v>
      </c>
      <c r="Y198">
        <v>271.73145255032699</v>
      </c>
      <c r="Z198">
        <v>328.60625269898998</v>
      </c>
      <c r="AA198">
        <v>381.06603602462798</v>
      </c>
      <c r="AB198">
        <v>436.95666578800802</v>
      </c>
      <c r="AC198">
        <v>449.26296271160697</v>
      </c>
      <c r="AD198">
        <v>346.305903554493</v>
      </c>
      <c r="AE198">
        <v>300.53656240147802</v>
      </c>
      <c r="AF198">
        <v>297.84821881937802</v>
      </c>
      <c r="AG198">
        <v>319.008299487903</v>
      </c>
      <c r="AH198">
        <v>272.264787954393</v>
      </c>
      <c r="AI198">
        <v>282.10690880881998</v>
      </c>
      <c r="AJ198">
        <v>264.69180075057898</v>
      </c>
      <c r="AK198">
        <v>283.16257950001801</v>
      </c>
      <c r="AL198">
        <v>555.20469565569704</v>
      </c>
      <c r="AM198">
        <v>499.14842590131002</v>
      </c>
      <c r="AN198">
        <v>511.55243027251601</v>
      </c>
      <c r="AO198">
        <v>583.66937235339606</v>
      </c>
      <c r="AP198">
        <v>589.951774567332</v>
      </c>
      <c r="AQ198">
        <v>615.69913197380595</v>
      </c>
      <c r="AR198">
        <v>711.97627443083297</v>
      </c>
      <c r="AS198">
        <v>733.03850707000004</v>
      </c>
      <c r="AT198">
        <v>696.98820361166702</v>
      </c>
      <c r="AU198">
        <v>581.20031386416701</v>
      </c>
      <c r="AV198">
        <v>528.28480930499995</v>
      </c>
      <c r="AW198">
        <v>527.46814284000004</v>
      </c>
      <c r="AX198">
        <v>522.89010961083295</v>
      </c>
      <c r="AY198">
        <v>479.26678258750002</v>
      </c>
      <c r="AZ198">
        <v>447.80525556077299</v>
      </c>
      <c r="BA198">
        <v>472.18629075489298</v>
      </c>
      <c r="BB198">
        <v>495.277021572396</v>
      </c>
      <c r="BC198">
        <v>471.86611409170001</v>
      </c>
      <c r="BD198">
        <v>510.52713590196998</v>
      </c>
      <c r="BE198">
        <v>494.04003744699003</v>
      </c>
      <c r="BF198" t="s">
        <v>211</v>
      </c>
      <c r="BG198" t="s">
        <v>211</v>
      </c>
      <c r="BH198" t="s">
        <v>211</v>
      </c>
      <c r="BI198" t="s">
        <v>211</v>
      </c>
      <c r="BJ198" t="s">
        <v>211</v>
      </c>
      <c r="BK198">
        <v>585.91101318036897</v>
      </c>
    </row>
    <row r="199" spans="2:63" x14ac:dyDescent="0.35">
      <c r="B199" t="s">
        <v>600</v>
      </c>
      <c r="C199" s="54" t="s">
        <v>601</v>
      </c>
      <c r="D199">
        <v>0.89285699989285705</v>
      </c>
      <c r="E199">
        <v>0.89285699989285705</v>
      </c>
      <c r="F199">
        <v>0.89285699989285705</v>
      </c>
      <c r="G199">
        <v>0.89285699989285705</v>
      </c>
      <c r="H199">
        <v>0.89285699989285705</v>
      </c>
      <c r="I199">
        <v>0.89285699989285705</v>
      </c>
      <c r="J199">
        <v>0.89285699989285705</v>
      </c>
      <c r="K199">
        <v>0.89285699989285705</v>
      </c>
      <c r="L199">
        <v>0.89285699989285705</v>
      </c>
      <c r="M199">
        <v>0.89285699989285705</v>
      </c>
      <c r="N199">
        <v>0.89285699989285705</v>
      </c>
      <c r="O199">
        <v>0.88060784236696699</v>
      </c>
      <c r="P199">
        <v>0.81920056904624705</v>
      </c>
      <c r="Q199">
        <v>0.70411390796665796</v>
      </c>
      <c r="R199">
        <v>0.69584522149195305</v>
      </c>
      <c r="S199">
        <v>0.763901879621256</v>
      </c>
      <c r="T199">
        <v>0.81831689486533898</v>
      </c>
      <c r="U199">
        <v>0.90186116145541395</v>
      </c>
      <c r="V199">
        <v>0.87369428203154598</v>
      </c>
      <c r="W199">
        <v>0.89467679004612999</v>
      </c>
      <c r="X199">
        <v>0.87827954922302398</v>
      </c>
      <c r="Y199">
        <v>0.87024947723652302</v>
      </c>
      <c r="Z199">
        <v>0.98590236463811198</v>
      </c>
      <c r="AA199">
        <v>1.11005950987325</v>
      </c>
      <c r="AB199">
        <v>1.13956485971655</v>
      </c>
      <c r="AC199">
        <v>1.4319524173350899</v>
      </c>
      <c r="AD199">
        <v>1.49603415377469</v>
      </c>
      <c r="AE199">
        <v>1.4282372688666101</v>
      </c>
      <c r="AF199">
        <v>1.27973640514364</v>
      </c>
      <c r="AG199">
        <v>1.2637440682849801</v>
      </c>
      <c r="AH199">
        <v>1.2809288379911801</v>
      </c>
      <c r="AI199">
        <v>1.2961145894858599</v>
      </c>
      <c r="AJ199">
        <v>1.34717068495896</v>
      </c>
      <c r="AK199">
        <v>1.3840888319542</v>
      </c>
      <c r="AL199">
        <v>1.32021960428569</v>
      </c>
      <c r="AM199">
        <v>1.2709426283979099</v>
      </c>
      <c r="AN199">
        <v>1.2319743991993299</v>
      </c>
      <c r="AO199">
        <v>1.26351842815085</v>
      </c>
      <c r="AP199">
        <v>1.4920553704766999</v>
      </c>
      <c r="AQ199">
        <v>1.5991323724217399</v>
      </c>
      <c r="AR199">
        <v>1.75850260417167</v>
      </c>
      <c r="AS199">
        <v>2.1235741689248901</v>
      </c>
      <c r="AT199">
        <v>2.1951873352873799</v>
      </c>
      <c r="AU199">
        <v>2.1458922520015999</v>
      </c>
      <c r="AV199">
        <v>1.9715627931326101</v>
      </c>
      <c r="AW199">
        <v>1.9430362169364801</v>
      </c>
      <c r="AX199">
        <v>2.0258807949091402</v>
      </c>
      <c r="AY199">
        <v>1.97093365696189</v>
      </c>
      <c r="AZ199">
        <v>1.9424442568685301</v>
      </c>
      <c r="BA199">
        <v>2.0344936132287899</v>
      </c>
      <c r="BB199">
        <v>1.9059878423835299</v>
      </c>
      <c r="BC199">
        <v>1.7289507097783201</v>
      </c>
      <c r="BD199">
        <v>1.7195070158616499</v>
      </c>
      <c r="BE199">
        <v>1.77371311869907</v>
      </c>
      <c r="BF199">
        <v>1.8467736845354601</v>
      </c>
      <c r="BG199">
        <v>2.1057632574496701</v>
      </c>
      <c r="BH199">
        <v>2.2156611042252798</v>
      </c>
      <c r="BI199">
        <v>2.2059726971783999</v>
      </c>
      <c r="BJ199">
        <v>2.2365714759422302</v>
      </c>
      <c r="BK199">
        <v>2.28948563032632</v>
      </c>
    </row>
    <row r="200" spans="2:63" x14ac:dyDescent="0.35">
      <c r="B200" t="s">
        <v>602</v>
      </c>
      <c r="C200" s="54" t="s">
        <v>603</v>
      </c>
      <c r="D200">
        <v>1.7142900007142901</v>
      </c>
      <c r="E200">
        <v>1.7142900007142901</v>
      </c>
      <c r="F200">
        <v>1.7142900007142901</v>
      </c>
      <c r="G200">
        <v>1.7142900007142901</v>
      </c>
      <c r="H200">
        <v>1.7142900007142901</v>
      </c>
      <c r="I200">
        <v>1.7142900007142901</v>
      </c>
      <c r="J200">
        <v>1.7142900007142901</v>
      </c>
      <c r="K200">
        <v>1.7380991672619099</v>
      </c>
      <c r="L200">
        <v>2.0000000010000001</v>
      </c>
      <c r="M200">
        <v>2.0000000010000001</v>
      </c>
      <c r="N200">
        <v>2.0000000010000001</v>
      </c>
      <c r="O200">
        <v>1.9748761519687701</v>
      </c>
      <c r="P200">
        <v>1.92128071035726</v>
      </c>
      <c r="Q200">
        <v>1.95922053743668</v>
      </c>
      <c r="R200">
        <v>2.0532309107887801</v>
      </c>
      <c r="S200">
        <v>2.1697975951999999</v>
      </c>
      <c r="T200">
        <v>2.4357864317</v>
      </c>
      <c r="U200">
        <v>2.3999999989999998</v>
      </c>
      <c r="V200">
        <v>2.3999999989999998</v>
      </c>
      <c r="W200">
        <v>2.3999999989999998</v>
      </c>
      <c r="X200">
        <v>2.3999999989999998</v>
      </c>
      <c r="Y200">
        <v>2.3999999989999998</v>
      </c>
      <c r="Z200">
        <v>2.3999999989999998</v>
      </c>
      <c r="AA200">
        <v>2.3999999989999998</v>
      </c>
      <c r="AB200">
        <v>2.3999999995833301</v>
      </c>
      <c r="AC200">
        <v>2.4500000000000002</v>
      </c>
      <c r="AD200">
        <v>3.6</v>
      </c>
      <c r="AE200">
        <v>3.6</v>
      </c>
      <c r="AF200">
        <v>3.84375</v>
      </c>
      <c r="AG200">
        <v>4.25</v>
      </c>
      <c r="AH200">
        <v>4.25</v>
      </c>
      <c r="AI200">
        <v>4.25</v>
      </c>
      <c r="AJ200">
        <v>4.25</v>
      </c>
      <c r="AK200">
        <v>5.3510966666666704</v>
      </c>
      <c r="AL200">
        <v>5.9249291666666704</v>
      </c>
      <c r="AM200">
        <v>5.9477958333333296</v>
      </c>
      <c r="AN200">
        <v>6.0050658333333304</v>
      </c>
      <c r="AO200">
        <v>6.2516783333333299</v>
      </c>
      <c r="AP200">
        <v>6.2983074999999999</v>
      </c>
      <c r="AQ200">
        <v>6.2988999999999997</v>
      </c>
      <c r="AR200">
        <v>6.29979666666667</v>
      </c>
      <c r="AS200">
        <v>6.23321666666667</v>
      </c>
      <c r="AT200">
        <v>6.2486833333333296</v>
      </c>
      <c r="AU200">
        <v>6.2950999999999997</v>
      </c>
      <c r="AV200">
        <v>6.2989916666666703</v>
      </c>
      <c r="AW200">
        <v>6.29955833333333</v>
      </c>
      <c r="AX200">
        <v>6.3122833333333297</v>
      </c>
      <c r="AY200">
        <v>6.3280333333333303</v>
      </c>
      <c r="AZ200">
        <v>6.2894333333333297</v>
      </c>
      <c r="BA200">
        <v>6.3249083333333296</v>
      </c>
      <c r="BB200">
        <v>6.3755083333333298</v>
      </c>
      <c r="BC200">
        <v>6.40930070568578</v>
      </c>
      <c r="BD200">
        <v>6.4296026559454198</v>
      </c>
      <c r="BE200">
        <v>6.4426293976465896</v>
      </c>
      <c r="BF200">
        <v>6.4090945782979301</v>
      </c>
      <c r="BG200">
        <v>6.3774416666666696</v>
      </c>
      <c r="BH200">
        <v>6.6689666666666696</v>
      </c>
      <c r="BI200">
        <v>6.7795249999999996</v>
      </c>
      <c r="BJ200">
        <v>6.7707508982460602</v>
      </c>
      <c r="BK200">
        <v>6.7543266828631996</v>
      </c>
    </row>
    <row r="201" spans="2:63" x14ac:dyDescent="0.35">
      <c r="B201" t="s">
        <v>604</v>
      </c>
      <c r="C201" s="54" t="s">
        <v>605</v>
      </c>
      <c r="D201">
        <v>0.41999999941999999</v>
      </c>
      <c r="E201">
        <v>0.41999999941999999</v>
      </c>
      <c r="F201">
        <v>0.41999999941999999</v>
      </c>
      <c r="G201">
        <v>0.41999999941999999</v>
      </c>
      <c r="H201">
        <v>0.44624999941124999</v>
      </c>
      <c r="I201">
        <v>0.52499999952499998</v>
      </c>
      <c r="J201">
        <v>0.52499999952499998</v>
      </c>
      <c r="K201">
        <v>0.52499999952499998</v>
      </c>
      <c r="L201">
        <v>0.52499999952499998</v>
      </c>
      <c r="M201">
        <v>0.52499999952499998</v>
      </c>
      <c r="N201">
        <v>0.52499999952499998</v>
      </c>
      <c r="O201">
        <v>0.52291666623124999</v>
      </c>
      <c r="P201">
        <v>0.477083333</v>
      </c>
      <c r="Q201">
        <v>0.42159583283333302</v>
      </c>
      <c r="R201">
        <v>0.43650833233333303</v>
      </c>
      <c r="S201">
        <v>0.40226666566666702</v>
      </c>
      <c r="T201">
        <v>0.42877499899999999</v>
      </c>
      <c r="U201">
        <v>0.42894999900000003</v>
      </c>
      <c r="V201">
        <v>0.41617083233333302</v>
      </c>
      <c r="W201">
        <v>0.40646249899999998</v>
      </c>
      <c r="X201">
        <v>0.40495416566666698</v>
      </c>
      <c r="Y201">
        <v>0.49380416566666702</v>
      </c>
      <c r="Z201">
        <v>0.59068749899999995</v>
      </c>
      <c r="AA201">
        <v>0.67876666575</v>
      </c>
      <c r="AB201">
        <v>0.77683333291666701</v>
      </c>
      <c r="AC201">
        <v>0.83449583324999999</v>
      </c>
      <c r="AD201">
        <v>0.79402916666666701</v>
      </c>
      <c r="AE201">
        <v>0.82866249999999997</v>
      </c>
      <c r="AF201">
        <v>0.85780416666666703</v>
      </c>
      <c r="AG201">
        <v>0.94932083333333295</v>
      </c>
      <c r="AH201">
        <v>0.87833333333333297</v>
      </c>
      <c r="AI201">
        <v>0.924620833333333</v>
      </c>
      <c r="AJ201">
        <v>0.88443333333333296</v>
      </c>
      <c r="AK201">
        <v>1.0037416666666701</v>
      </c>
      <c r="AL201">
        <v>1.0115541666666701</v>
      </c>
      <c r="AM201">
        <v>0.94574999999999998</v>
      </c>
      <c r="AN201">
        <v>0.97340833333333299</v>
      </c>
      <c r="AO201">
        <v>1.1059083333333299</v>
      </c>
      <c r="AP201">
        <v>1.138725</v>
      </c>
      <c r="AQ201">
        <v>1.1862250000000001</v>
      </c>
      <c r="AR201">
        <v>1.3706833333333299</v>
      </c>
      <c r="AS201">
        <v>1.4387125000000001</v>
      </c>
      <c r="AT201">
        <v>1.42173333333333</v>
      </c>
      <c r="AU201">
        <v>1.2884583333333299</v>
      </c>
      <c r="AV201">
        <v>1.2454666666666701</v>
      </c>
      <c r="AW201">
        <v>1.2974333333333301</v>
      </c>
      <c r="AX201">
        <v>1.3310249999999999</v>
      </c>
      <c r="AY201">
        <v>1.28135833333333</v>
      </c>
      <c r="AZ201">
        <v>1.23214166666667</v>
      </c>
      <c r="BA201">
        <v>1.3502749999999999</v>
      </c>
      <c r="BB201">
        <v>1.4314</v>
      </c>
      <c r="BC201">
        <v>1.4077833333333301</v>
      </c>
      <c r="BD201">
        <v>1.56189166666667</v>
      </c>
      <c r="BE201">
        <v>1.62465833333333</v>
      </c>
      <c r="BF201">
        <v>1.697675</v>
      </c>
      <c r="BG201">
        <v>1.961625</v>
      </c>
      <c r="BH201">
        <v>2.1480333333333301</v>
      </c>
      <c r="BI201">
        <v>2.4194249999999999</v>
      </c>
      <c r="BJ201">
        <v>2.64686666666667</v>
      </c>
      <c r="BK201">
        <v>2.9344333333333301</v>
      </c>
    </row>
    <row r="202" spans="2:63" x14ac:dyDescent="0.35">
      <c r="B202" t="s">
        <v>606</v>
      </c>
      <c r="C202" s="54" t="s">
        <v>607</v>
      </c>
      <c r="D202">
        <v>9.0169166665833305E-6</v>
      </c>
      <c r="E202">
        <v>9.02E-6</v>
      </c>
      <c r="F202">
        <v>9.02E-6</v>
      </c>
      <c r="G202">
        <v>9.02E-6</v>
      </c>
      <c r="H202">
        <v>9.0391666657500005E-6</v>
      </c>
      <c r="I202">
        <v>9.0399999989999995E-6</v>
      </c>
      <c r="J202">
        <v>9.0399999989999995E-6</v>
      </c>
      <c r="K202">
        <v>9.0399999989999995E-6</v>
      </c>
      <c r="L202">
        <v>9.0399999989999995E-6</v>
      </c>
      <c r="M202">
        <v>9.0399999989999995E-6</v>
      </c>
      <c r="N202">
        <v>1.1328499999E-5</v>
      </c>
      <c r="O202">
        <v>1.48666666670833E-5</v>
      </c>
      <c r="P202">
        <v>1.415E-5</v>
      </c>
      <c r="Q202">
        <v>1.415E-5</v>
      </c>
      <c r="R202">
        <v>1.39270833330833E-5</v>
      </c>
      <c r="S202">
        <v>1.44420833326667E-5</v>
      </c>
      <c r="T202">
        <v>1.60530833323333E-5</v>
      </c>
      <c r="U202">
        <v>1.8002249999000002E-5</v>
      </c>
      <c r="V202">
        <v>2.42821666656667E-5</v>
      </c>
      <c r="W202">
        <v>3.1077499999000002E-5</v>
      </c>
      <c r="X202">
        <v>7.6038083332833302E-5</v>
      </c>
      <c r="Y202">
        <v>1.1121858333266701E-4</v>
      </c>
      <c r="Z202">
        <v>1.6255341666566699E-4</v>
      </c>
      <c r="AA202">
        <v>2.2545708333224999E-4</v>
      </c>
      <c r="AB202">
        <v>3.66677833333167E-4</v>
      </c>
      <c r="AC202">
        <v>5.2198308333316703E-4</v>
      </c>
      <c r="AD202">
        <v>6.7451175000024998E-4</v>
      </c>
      <c r="AE202">
        <v>8.5721416666666704E-4</v>
      </c>
      <c r="AF202">
        <v>1.4223458333333301E-3</v>
      </c>
      <c r="AG202">
        <v>2.1216791666666701E-3</v>
      </c>
      <c r="AH202">
        <v>2.6086416666666699E-3</v>
      </c>
      <c r="AI202">
        <v>4.17181583333333E-3</v>
      </c>
      <c r="AJ202">
        <v>6.8724233333333296E-3</v>
      </c>
      <c r="AK202">
        <v>1.09846283333333E-2</v>
      </c>
      <c r="AL202">
        <v>2.9608675833333299E-2</v>
      </c>
      <c r="AM202">
        <v>4.5845060833333298E-2</v>
      </c>
      <c r="AN202">
        <v>8.1404891666666701E-2</v>
      </c>
      <c r="AO202">
        <v>0.151865</v>
      </c>
      <c r="AP202">
        <v>0.26072424999999999</v>
      </c>
      <c r="AQ202">
        <v>0.418782916666667</v>
      </c>
      <c r="AR202">
        <v>0.62521850000000001</v>
      </c>
      <c r="AS202">
        <v>1.2255880833333299</v>
      </c>
      <c r="AT202">
        <v>1.50722641666667</v>
      </c>
      <c r="AU202">
        <v>1.50088520858333</v>
      </c>
      <c r="AV202">
        <v>1.4255372500000001</v>
      </c>
      <c r="AW202">
        <v>1.3435831083333301</v>
      </c>
      <c r="AX202">
        <v>1.4284534133384501</v>
      </c>
      <c r="AY202">
        <v>1.3029309053379401</v>
      </c>
      <c r="AZ202">
        <v>1.30152170281795</v>
      </c>
      <c r="BA202">
        <v>1.54995977566564</v>
      </c>
      <c r="BB202">
        <v>1.5028486296723</v>
      </c>
      <c r="BC202">
        <v>1.67495455197133</v>
      </c>
      <c r="BD202">
        <v>1.7960009444135501</v>
      </c>
      <c r="BE202">
        <v>1.90376824244752</v>
      </c>
      <c r="BF202">
        <v>2.1885424177547299</v>
      </c>
      <c r="BG202">
        <v>2.7200085279057902</v>
      </c>
      <c r="BH202">
        <v>3.0201347480804301</v>
      </c>
      <c r="BI202">
        <v>3.6481326353686598</v>
      </c>
      <c r="BJ202">
        <v>4.8283701472094203</v>
      </c>
      <c r="BK202">
        <v>5.67381930843574</v>
      </c>
    </row>
    <row r="203" spans="2:63" x14ac:dyDescent="0.35">
      <c r="B203" t="s">
        <v>608</v>
      </c>
      <c r="C203" s="54" t="s">
        <v>609</v>
      </c>
      <c r="D203" t="s">
        <v>211</v>
      </c>
      <c r="E203" t="s">
        <v>211</v>
      </c>
      <c r="F203" t="s">
        <v>211</v>
      </c>
      <c r="G203" t="s">
        <v>211</v>
      </c>
      <c r="H203" t="s">
        <v>211</v>
      </c>
      <c r="I203" t="s">
        <v>211</v>
      </c>
      <c r="J203" t="s">
        <v>211</v>
      </c>
      <c r="K203" t="s">
        <v>211</v>
      </c>
      <c r="L203" t="s">
        <v>211</v>
      </c>
      <c r="M203" t="s">
        <v>211</v>
      </c>
      <c r="N203" t="s">
        <v>211</v>
      </c>
      <c r="O203" t="s">
        <v>211</v>
      </c>
      <c r="P203" t="s">
        <v>211</v>
      </c>
      <c r="Q203" t="s">
        <v>211</v>
      </c>
      <c r="R203" t="s">
        <v>211</v>
      </c>
      <c r="S203" t="s">
        <v>211</v>
      </c>
      <c r="T203" t="s">
        <v>211</v>
      </c>
      <c r="U203" t="s">
        <v>211</v>
      </c>
      <c r="V203" t="s">
        <v>211</v>
      </c>
      <c r="W203" t="s">
        <v>211</v>
      </c>
      <c r="X203" t="s">
        <v>211</v>
      </c>
      <c r="Y203" t="s">
        <v>211</v>
      </c>
      <c r="Z203" t="s">
        <v>211</v>
      </c>
      <c r="AA203" t="s">
        <v>211</v>
      </c>
      <c r="AB203" t="s">
        <v>211</v>
      </c>
      <c r="AC203" t="s">
        <v>211</v>
      </c>
      <c r="AD203" t="s">
        <v>211</v>
      </c>
      <c r="AE203" t="s">
        <v>211</v>
      </c>
      <c r="AF203" t="s">
        <v>211</v>
      </c>
      <c r="AG203" t="s">
        <v>211</v>
      </c>
      <c r="AH203" t="s">
        <v>211</v>
      </c>
      <c r="AI203" t="s">
        <v>211</v>
      </c>
      <c r="AJ203" t="s">
        <v>211</v>
      </c>
      <c r="AK203" t="s">
        <v>211</v>
      </c>
      <c r="AL203">
        <v>19.198333333333299</v>
      </c>
      <c r="AM203">
        <v>110.916666666667</v>
      </c>
      <c r="AN203">
        <v>3257.6666666666702</v>
      </c>
      <c r="AO203">
        <v>4143.4166666666697</v>
      </c>
      <c r="AP203">
        <v>4890.1666666666697</v>
      </c>
      <c r="AQ203">
        <v>5200</v>
      </c>
      <c r="AR203">
        <v>5200</v>
      </c>
      <c r="AS203">
        <v>5200</v>
      </c>
      <c r="AT203" t="s">
        <v>211</v>
      </c>
      <c r="AU203" t="s">
        <v>211</v>
      </c>
      <c r="AV203" t="s">
        <v>211</v>
      </c>
      <c r="AW203" t="s">
        <v>211</v>
      </c>
      <c r="AX203" t="s">
        <v>211</v>
      </c>
      <c r="AY203" t="s">
        <v>211</v>
      </c>
      <c r="AZ203" t="s">
        <v>211</v>
      </c>
      <c r="BA203" t="s">
        <v>211</v>
      </c>
      <c r="BB203" t="s">
        <v>211</v>
      </c>
      <c r="BC203" t="s">
        <v>211</v>
      </c>
      <c r="BD203" t="s">
        <v>211</v>
      </c>
      <c r="BE203" t="s">
        <v>211</v>
      </c>
      <c r="BF203" t="s">
        <v>211</v>
      </c>
      <c r="BG203" t="s">
        <v>211</v>
      </c>
      <c r="BH203" t="s">
        <v>211</v>
      </c>
      <c r="BI203" t="s">
        <v>211</v>
      </c>
      <c r="BJ203" t="s">
        <v>211</v>
      </c>
      <c r="BK203" t="s">
        <v>211</v>
      </c>
    </row>
    <row r="204" spans="2:63" x14ac:dyDescent="0.35">
      <c r="B204" t="s">
        <v>610</v>
      </c>
      <c r="C204" s="54" t="s">
        <v>611</v>
      </c>
      <c r="D204" t="s">
        <v>211</v>
      </c>
      <c r="E204" t="s">
        <v>211</v>
      </c>
      <c r="F204" t="s">
        <v>211</v>
      </c>
      <c r="G204" t="s">
        <v>211</v>
      </c>
      <c r="H204" t="s">
        <v>211</v>
      </c>
      <c r="I204" t="s">
        <v>211</v>
      </c>
      <c r="J204" t="s">
        <v>211</v>
      </c>
      <c r="K204" t="s">
        <v>211</v>
      </c>
      <c r="L204" t="s">
        <v>211</v>
      </c>
      <c r="M204" t="s">
        <v>211</v>
      </c>
      <c r="N204" t="s">
        <v>211</v>
      </c>
      <c r="O204" t="s">
        <v>211</v>
      </c>
      <c r="P204" t="s">
        <v>211</v>
      </c>
      <c r="Q204" t="s">
        <v>211</v>
      </c>
      <c r="R204" t="s">
        <v>211</v>
      </c>
      <c r="S204" t="s">
        <v>211</v>
      </c>
      <c r="T204" t="s">
        <v>211</v>
      </c>
      <c r="U204" t="s">
        <v>211</v>
      </c>
      <c r="V204" t="s">
        <v>211</v>
      </c>
      <c r="W204" t="s">
        <v>211</v>
      </c>
      <c r="X204" t="s">
        <v>211</v>
      </c>
      <c r="Y204" t="s">
        <v>211</v>
      </c>
      <c r="Z204" t="s">
        <v>211</v>
      </c>
      <c r="AA204" t="s">
        <v>211</v>
      </c>
      <c r="AB204" t="s">
        <v>211</v>
      </c>
      <c r="AC204" t="s">
        <v>211</v>
      </c>
      <c r="AD204" t="s">
        <v>211</v>
      </c>
      <c r="AE204" t="s">
        <v>211</v>
      </c>
      <c r="AF204" t="s">
        <v>211</v>
      </c>
      <c r="AG204" t="s">
        <v>211</v>
      </c>
      <c r="AH204" t="s">
        <v>211</v>
      </c>
      <c r="AI204" t="s">
        <v>211</v>
      </c>
      <c r="AJ204" t="s">
        <v>211</v>
      </c>
      <c r="AK204" t="s">
        <v>211</v>
      </c>
      <c r="AL204" t="s">
        <v>211</v>
      </c>
      <c r="AM204" t="s">
        <v>211</v>
      </c>
      <c r="AN204" t="s">
        <v>211</v>
      </c>
      <c r="AO204" t="s">
        <v>211</v>
      </c>
      <c r="AP204" t="s">
        <v>211</v>
      </c>
      <c r="AQ204" t="s">
        <v>211</v>
      </c>
      <c r="AR204" t="s">
        <v>211</v>
      </c>
      <c r="AS204" t="s">
        <v>211</v>
      </c>
      <c r="AT204" t="s">
        <v>211</v>
      </c>
      <c r="AU204" t="s">
        <v>211</v>
      </c>
      <c r="AV204" t="s">
        <v>211</v>
      </c>
      <c r="AW204" t="s">
        <v>211</v>
      </c>
      <c r="AX204" t="s">
        <v>211</v>
      </c>
      <c r="AY204" t="s">
        <v>211</v>
      </c>
      <c r="AZ204" t="s">
        <v>211</v>
      </c>
      <c r="BA204" t="s">
        <v>211</v>
      </c>
      <c r="BB204" t="s">
        <v>211</v>
      </c>
      <c r="BC204" t="s">
        <v>211</v>
      </c>
      <c r="BD204" t="s">
        <v>211</v>
      </c>
      <c r="BE204" t="s">
        <v>211</v>
      </c>
      <c r="BF204" t="s">
        <v>211</v>
      </c>
      <c r="BG204" t="s">
        <v>211</v>
      </c>
      <c r="BH204" t="s">
        <v>211</v>
      </c>
      <c r="BI204" t="s">
        <v>211</v>
      </c>
      <c r="BJ204" t="s">
        <v>211</v>
      </c>
      <c r="BK204" t="s">
        <v>211</v>
      </c>
    </row>
    <row r="205" spans="2:63" x14ac:dyDescent="0.35">
      <c r="B205" t="s">
        <v>612</v>
      </c>
      <c r="C205" s="54" t="s">
        <v>613</v>
      </c>
      <c r="D205" t="s">
        <v>211</v>
      </c>
      <c r="E205" t="s">
        <v>211</v>
      </c>
      <c r="F205" t="s">
        <v>211</v>
      </c>
      <c r="G205" t="s">
        <v>211</v>
      </c>
      <c r="H205" t="s">
        <v>211</v>
      </c>
      <c r="I205" t="s">
        <v>211</v>
      </c>
      <c r="J205" t="s">
        <v>211</v>
      </c>
      <c r="K205" t="s">
        <v>211</v>
      </c>
      <c r="L205" t="s">
        <v>211</v>
      </c>
      <c r="M205" t="s">
        <v>211</v>
      </c>
      <c r="N205" t="s">
        <v>211</v>
      </c>
      <c r="O205" t="s">
        <v>211</v>
      </c>
      <c r="P205" t="s">
        <v>211</v>
      </c>
      <c r="Q205" t="s">
        <v>211</v>
      </c>
      <c r="R205" t="s">
        <v>211</v>
      </c>
      <c r="S205" t="s">
        <v>211</v>
      </c>
      <c r="T205" t="s">
        <v>211</v>
      </c>
      <c r="U205" t="s">
        <v>211</v>
      </c>
      <c r="V205" t="s">
        <v>211</v>
      </c>
      <c r="W205" t="s">
        <v>211</v>
      </c>
      <c r="X205" t="s">
        <v>211</v>
      </c>
      <c r="Y205" t="s">
        <v>211</v>
      </c>
      <c r="Z205" t="s">
        <v>211</v>
      </c>
      <c r="AA205" t="s">
        <v>211</v>
      </c>
      <c r="AB205" t="s">
        <v>211</v>
      </c>
      <c r="AC205" t="s">
        <v>211</v>
      </c>
      <c r="AD205" t="s">
        <v>211</v>
      </c>
      <c r="AE205" t="s">
        <v>211</v>
      </c>
      <c r="AF205" t="s">
        <v>211</v>
      </c>
      <c r="AG205" t="s">
        <v>211</v>
      </c>
      <c r="AH205" t="s">
        <v>211</v>
      </c>
      <c r="AI205" t="s">
        <v>211</v>
      </c>
      <c r="AJ205" t="s">
        <v>211</v>
      </c>
      <c r="AK205" t="s">
        <v>211</v>
      </c>
      <c r="AL205" t="s">
        <v>211</v>
      </c>
      <c r="AM205" t="s">
        <v>211</v>
      </c>
      <c r="AN205" t="s">
        <v>211</v>
      </c>
      <c r="AO205" t="s">
        <v>211</v>
      </c>
      <c r="AP205" t="s">
        <v>211</v>
      </c>
      <c r="AQ205" t="s">
        <v>211</v>
      </c>
      <c r="AR205" t="s">
        <v>211</v>
      </c>
      <c r="AS205" t="s">
        <v>211</v>
      </c>
      <c r="AT205" t="s">
        <v>211</v>
      </c>
      <c r="AU205" t="s">
        <v>211</v>
      </c>
      <c r="AV205" t="s">
        <v>211</v>
      </c>
      <c r="AW205" t="s">
        <v>211</v>
      </c>
      <c r="AX205" t="s">
        <v>211</v>
      </c>
      <c r="AY205" t="s">
        <v>211</v>
      </c>
      <c r="AZ205" t="s">
        <v>211</v>
      </c>
      <c r="BA205" t="s">
        <v>211</v>
      </c>
      <c r="BB205" t="s">
        <v>211</v>
      </c>
      <c r="BC205" t="s">
        <v>211</v>
      </c>
      <c r="BD205" t="s">
        <v>211</v>
      </c>
      <c r="BE205" t="s">
        <v>211</v>
      </c>
      <c r="BF205" t="s">
        <v>211</v>
      </c>
      <c r="BG205" t="s">
        <v>211</v>
      </c>
      <c r="BH205" t="s">
        <v>211</v>
      </c>
      <c r="BI205" t="s">
        <v>211</v>
      </c>
      <c r="BJ205" t="s">
        <v>211</v>
      </c>
      <c r="BK205" t="s">
        <v>211</v>
      </c>
    </row>
    <row r="206" spans="2:63" x14ac:dyDescent="0.35">
      <c r="B206" t="s">
        <v>614</v>
      </c>
      <c r="C206" s="54" t="s">
        <v>615</v>
      </c>
      <c r="D206">
        <v>7.1430000071429994E-2</v>
      </c>
      <c r="E206">
        <v>7.1430000071429994E-2</v>
      </c>
      <c r="F206">
        <v>7.1430000071429994E-2</v>
      </c>
      <c r="G206">
        <v>7.1430000071429994E-2</v>
      </c>
      <c r="H206">
        <v>7.1430000071429994E-2</v>
      </c>
      <c r="I206">
        <v>7.1430000071429994E-2</v>
      </c>
      <c r="J206">
        <v>7.1430000071429994E-2</v>
      </c>
      <c r="K206">
        <v>7.1430000071429994E-2</v>
      </c>
      <c r="L206">
        <v>7.1430000071429994E-2</v>
      </c>
      <c r="M206">
        <v>7.1430000071429994E-2</v>
      </c>
      <c r="N206">
        <v>7.1430000071429994E-2</v>
      </c>
      <c r="O206">
        <v>7.1429995890081102E-2</v>
      </c>
      <c r="P206">
        <v>7.1429999990000007E-2</v>
      </c>
      <c r="Q206">
        <v>7.0214499989999998E-2</v>
      </c>
      <c r="R206">
        <v>7.1359499990000005E-2</v>
      </c>
      <c r="S206">
        <v>7.421924999E-2</v>
      </c>
      <c r="T206">
        <v>8.2661666662499994E-2</v>
      </c>
      <c r="U206">
        <v>8.2589999993333302E-2</v>
      </c>
      <c r="V206">
        <v>7.7356666656666698E-2</v>
      </c>
      <c r="W206">
        <v>7.4828333323333301E-2</v>
      </c>
      <c r="X206">
        <v>7.4169999989999999E-2</v>
      </c>
      <c r="Y206">
        <v>0.50052333332666699</v>
      </c>
      <c r="Z206">
        <v>0.94046666666166701</v>
      </c>
      <c r="AA206">
        <v>1.5386249999924999</v>
      </c>
      <c r="AB206">
        <v>3.5970249999949999</v>
      </c>
      <c r="AC206">
        <v>6.7202000000058302</v>
      </c>
      <c r="AD206">
        <v>14</v>
      </c>
      <c r="AE206">
        <v>42.841266666666698</v>
      </c>
      <c r="AF206">
        <v>106.135833333333</v>
      </c>
      <c r="AG206">
        <v>223.09160630809001</v>
      </c>
      <c r="AH206">
        <v>428.85466666666701</v>
      </c>
      <c r="AI206">
        <v>734.00991666666698</v>
      </c>
      <c r="AJ206">
        <v>1133.8343333333301</v>
      </c>
      <c r="AK206">
        <v>1195.01675</v>
      </c>
      <c r="AL206">
        <v>979.44541666666703</v>
      </c>
      <c r="AM206">
        <v>968.91666666666697</v>
      </c>
      <c r="AN206">
        <v>1046.08475</v>
      </c>
      <c r="AO206">
        <v>1083.00866666667</v>
      </c>
      <c r="AP206">
        <v>1240.3058333333299</v>
      </c>
      <c r="AQ206">
        <v>1454.8271666666701</v>
      </c>
      <c r="AR206">
        <v>1644.4753333333299</v>
      </c>
      <c r="AS206">
        <v>1755.6587500000001</v>
      </c>
      <c r="AT206">
        <v>1797.5505000000001</v>
      </c>
      <c r="AU206">
        <v>1963.72008333333</v>
      </c>
      <c r="AV206">
        <v>1810.3047136515099</v>
      </c>
      <c r="AW206">
        <v>1780.54026086523</v>
      </c>
      <c r="AX206">
        <v>1831.45185089088</v>
      </c>
      <c r="AY206">
        <v>1723.49158714041</v>
      </c>
      <c r="AZ206">
        <v>1720.44387915111</v>
      </c>
      <c r="BA206">
        <v>2030.4880743341801</v>
      </c>
      <c r="BB206">
        <v>2177.5575068335802</v>
      </c>
      <c r="BC206">
        <v>2522.8020325226398</v>
      </c>
      <c r="BD206">
        <v>2504.5630775832801</v>
      </c>
      <c r="BE206">
        <v>2586.8895685656098</v>
      </c>
      <c r="BF206">
        <v>2599.7882006106702</v>
      </c>
      <c r="BG206">
        <v>3240.64542033826</v>
      </c>
      <c r="BH206">
        <v>3420.0980072473599</v>
      </c>
      <c r="BI206">
        <v>3611.2244580446099</v>
      </c>
      <c r="BJ206">
        <v>3727.0689948461199</v>
      </c>
      <c r="BK206">
        <v>3704.0490716968102</v>
      </c>
    </row>
    <row r="207" spans="2:63" x14ac:dyDescent="0.35">
      <c r="B207" t="s">
        <v>616</v>
      </c>
      <c r="C207" s="54" t="s">
        <v>617</v>
      </c>
      <c r="D207" t="s">
        <v>211</v>
      </c>
      <c r="E207" t="s">
        <v>211</v>
      </c>
      <c r="F207" t="s">
        <v>211</v>
      </c>
      <c r="G207" t="s">
        <v>211</v>
      </c>
      <c r="H207" t="s">
        <v>211</v>
      </c>
      <c r="I207" t="s">
        <v>211</v>
      </c>
      <c r="J207" t="s">
        <v>211</v>
      </c>
      <c r="K207" t="s">
        <v>211</v>
      </c>
      <c r="L207" t="s">
        <v>211</v>
      </c>
      <c r="M207" t="s">
        <v>211</v>
      </c>
      <c r="N207" t="s">
        <v>211</v>
      </c>
      <c r="O207" t="s">
        <v>211</v>
      </c>
      <c r="P207" t="s">
        <v>211</v>
      </c>
      <c r="Q207" t="s">
        <v>211</v>
      </c>
      <c r="R207" t="s">
        <v>211</v>
      </c>
      <c r="S207" t="s">
        <v>211</v>
      </c>
      <c r="T207" t="s">
        <v>211</v>
      </c>
      <c r="U207" t="s">
        <v>211</v>
      </c>
      <c r="V207" t="s">
        <v>211</v>
      </c>
      <c r="W207" t="s">
        <v>211</v>
      </c>
      <c r="X207" t="s">
        <v>211</v>
      </c>
      <c r="Y207" t="s">
        <v>211</v>
      </c>
      <c r="Z207" t="s">
        <v>211</v>
      </c>
      <c r="AA207" t="s">
        <v>211</v>
      </c>
      <c r="AB207" t="s">
        <v>211</v>
      </c>
      <c r="AC207" t="s">
        <v>211</v>
      </c>
      <c r="AD207" t="s">
        <v>211</v>
      </c>
      <c r="AE207" t="s">
        <v>211</v>
      </c>
      <c r="AF207" t="s">
        <v>211</v>
      </c>
      <c r="AG207" t="s">
        <v>211</v>
      </c>
      <c r="AH207" t="s">
        <v>211</v>
      </c>
      <c r="AI207" t="s">
        <v>211</v>
      </c>
      <c r="AJ207" t="s">
        <v>211</v>
      </c>
      <c r="AK207">
        <v>4.5324999999999997E-2</v>
      </c>
      <c r="AL207">
        <v>0.32751416666666699</v>
      </c>
      <c r="AM207">
        <v>1.4730749999999999</v>
      </c>
      <c r="AN207">
        <v>1.8294685583333301</v>
      </c>
      <c r="AO207">
        <v>1.8616583333333301</v>
      </c>
      <c r="AP207">
        <v>2.4495416666666698</v>
      </c>
      <c r="AQ207">
        <v>4.1304416666666697</v>
      </c>
      <c r="AR207">
        <v>5.4402333333333299</v>
      </c>
      <c r="AS207">
        <v>5.3721583333333296</v>
      </c>
      <c r="AT207">
        <v>5.3266249999999999</v>
      </c>
      <c r="AU207">
        <v>5.3326883333333299</v>
      </c>
      <c r="AV207">
        <v>5.3191806666666697</v>
      </c>
      <c r="AW207">
        <v>5.1247290000000003</v>
      </c>
      <c r="AX207">
        <v>5.05</v>
      </c>
      <c r="AY207">
        <v>5.05</v>
      </c>
      <c r="AZ207">
        <v>5.2672214166666702</v>
      </c>
      <c r="BA207">
        <v>7.79124033333333</v>
      </c>
      <c r="BB207">
        <v>7.9356394166666702</v>
      </c>
      <c r="BC207">
        <v>7.9675628333333304</v>
      </c>
      <c r="BD207">
        <v>7.99102933333333</v>
      </c>
      <c r="BE207">
        <v>7.9930000000000003</v>
      </c>
      <c r="BF207">
        <v>11.886659416666699</v>
      </c>
      <c r="BG207">
        <v>21.844697766666702</v>
      </c>
      <c r="BH207">
        <v>25.551334116666698</v>
      </c>
      <c r="BI207">
        <v>26.596606300000001</v>
      </c>
      <c r="BJ207">
        <v>27.200492333333301</v>
      </c>
      <c r="BK207">
        <v>25.845589333333301</v>
      </c>
    </row>
    <row r="208" spans="2:63" x14ac:dyDescent="0.35">
      <c r="B208" t="s">
        <v>618</v>
      </c>
      <c r="C208" s="54" t="s">
        <v>619</v>
      </c>
      <c r="D208" t="s">
        <v>211</v>
      </c>
      <c r="E208" t="s">
        <v>211</v>
      </c>
      <c r="F208" t="s">
        <v>211</v>
      </c>
      <c r="G208" t="s">
        <v>211</v>
      </c>
      <c r="H208" t="s">
        <v>211</v>
      </c>
      <c r="I208" t="s">
        <v>211</v>
      </c>
      <c r="J208">
        <v>4.7619000037618999</v>
      </c>
      <c r="K208">
        <v>4.7619000037618999</v>
      </c>
      <c r="L208">
        <v>4.7619000037618999</v>
      </c>
      <c r="M208">
        <v>4.7619000037618999</v>
      </c>
      <c r="N208">
        <v>4.7619000037618999</v>
      </c>
      <c r="O208">
        <v>4.7479628848644202</v>
      </c>
      <c r="P208">
        <v>4.3859778425048797</v>
      </c>
      <c r="Q208">
        <v>3.9962713138644301</v>
      </c>
      <c r="R208">
        <v>3.95904515568157</v>
      </c>
      <c r="S208">
        <v>3.9612849990000001</v>
      </c>
      <c r="T208">
        <v>3.9530724990000001</v>
      </c>
      <c r="U208">
        <v>3.9032474989999999</v>
      </c>
      <c r="V208">
        <v>3.8712108323333299</v>
      </c>
      <c r="W208">
        <v>3.81567583233333</v>
      </c>
      <c r="X208">
        <v>3.7073649990000002</v>
      </c>
      <c r="Y208">
        <v>3.6709999990000002</v>
      </c>
      <c r="Z208">
        <v>3.6709999990000002</v>
      </c>
      <c r="AA208">
        <v>3.6709999990000002</v>
      </c>
      <c r="AB208">
        <v>3.67099999958333</v>
      </c>
      <c r="AC208">
        <v>3.6709999999999998</v>
      </c>
      <c r="AD208">
        <v>3.6709999999999998</v>
      </c>
      <c r="AE208">
        <v>3.6709999999999998</v>
      </c>
      <c r="AF208">
        <v>3.6709999999999998</v>
      </c>
      <c r="AG208">
        <v>3.6709999999999998</v>
      </c>
      <c r="AH208">
        <v>3.6709999999999998</v>
      </c>
      <c r="AI208">
        <v>3.6709999999999998</v>
      </c>
      <c r="AJ208">
        <v>3.6709999999999998</v>
      </c>
      <c r="AK208">
        <v>3.6709999999999998</v>
      </c>
      <c r="AL208">
        <v>3.6709999999999998</v>
      </c>
      <c r="AM208">
        <v>3.6709999999999998</v>
      </c>
      <c r="AN208">
        <v>3.6709999999999998</v>
      </c>
      <c r="AO208">
        <v>3.671125</v>
      </c>
      <c r="AP208">
        <v>3.6724999999999999</v>
      </c>
      <c r="AQ208">
        <v>3.6724999999999999</v>
      </c>
      <c r="AR208">
        <v>3.6724999999999999</v>
      </c>
      <c r="AS208">
        <v>3.6724999999999999</v>
      </c>
      <c r="AT208">
        <v>3.6724999999999999</v>
      </c>
      <c r="AU208">
        <v>3.6724999999999999</v>
      </c>
      <c r="AV208">
        <v>3.6724999999999999</v>
      </c>
      <c r="AW208">
        <v>3.6724999999999999</v>
      </c>
      <c r="AX208">
        <v>3.6724999999999999</v>
      </c>
      <c r="AY208">
        <v>3.6724999999999999</v>
      </c>
      <c r="AZ208">
        <v>3.6724999999999999</v>
      </c>
      <c r="BA208">
        <v>3.6724999999999999</v>
      </c>
      <c r="BB208">
        <v>3.6724999999999999</v>
      </c>
      <c r="BC208">
        <v>3.6724999999999999</v>
      </c>
      <c r="BD208">
        <v>3.6724999999999999</v>
      </c>
      <c r="BE208">
        <v>3.6724999999999999</v>
      </c>
      <c r="BF208">
        <v>3.6724999999999999</v>
      </c>
      <c r="BG208">
        <v>3.6724999999999999</v>
      </c>
      <c r="BH208">
        <v>3.6724999999999999</v>
      </c>
      <c r="BI208">
        <v>3.6724999999999999</v>
      </c>
      <c r="BJ208">
        <v>3.6724999999999999</v>
      </c>
      <c r="BK208">
        <v>3.6724999999999999</v>
      </c>
    </row>
    <row r="209" spans="2:63" x14ac:dyDescent="0.35">
      <c r="B209" t="s">
        <v>620</v>
      </c>
      <c r="C209" s="54" t="s">
        <v>621</v>
      </c>
      <c r="D209">
        <v>0.357142999357143</v>
      </c>
      <c r="E209">
        <v>0.357142999357143</v>
      </c>
      <c r="F209">
        <v>0.357142999357143</v>
      </c>
      <c r="G209">
        <v>0.357142999357143</v>
      </c>
      <c r="H209">
        <v>0.357142999357143</v>
      </c>
      <c r="I209">
        <v>0.357142999357143</v>
      </c>
      <c r="J209">
        <v>0.357142999357143</v>
      </c>
      <c r="K209">
        <v>0.36210333266567502</v>
      </c>
      <c r="L209">
        <v>0.41666699941666702</v>
      </c>
      <c r="M209">
        <v>0.41666699941666702</v>
      </c>
      <c r="N209">
        <v>0.41666699941666702</v>
      </c>
      <c r="O209">
        <v>0.41092023742942502</v>
      </c>
      <c r="P209">
        <v>0.40039046153000801</v>
      </c>
      <c r="Q209">
        <v>0.40817094529930797</v>
      </c>
      <c r="R209">
        <v>0.42775643974766298</v>
      </c>
      <c r="S209">
        <v>0.45204116566666702</v>
      </c>
      <c r="T209">
        <v>0.55650983233333295</v>
      </c>
      <c r="U209">
        <v>0.57327199900000003</v>
      </c>
      <c r="V209">
        <v>0.52150458233333297</v>
      </c>
      <c r="W209">
        <v>0.47218116566666701</v>
      </c>
      <c r="X209">
        <v>0.43029499900000001</v>
      </c>
      <c r="Y209">
        <v>0.49764133233333302</v>
      </c>
      <c r="Z209">
        <v>0.57244683233333304</v>
      </c>
      <c r="AA209">
        <v>0.65972458233333298</v>
      </c>
      <c r="AB209">
        <v>0.75180666625000003</v>
      </c>
      <c r="AC209">
        <v>0.77924599974999997</v>
      </c>
      <c r="AD209">
        <v>0.68219733333333299</v>
      </c>
      <c r="AE209">
        <v>0.61192650000000004</v>
      </c>
      <c r="AF209">
        <v>0.56217016666666697</v>
      </c>
      <c r="AG209">
        <v>0.61117275000000004</v>
      </c>
      <c r="AH209">
        <v>0.56317716666666695</v>
      </c>
      <c r="AI209">
        <v>0.56701533333333298</v>
      </c>
      <c r="AJ209">
        <v>0.56977416666666703</v>
      </c>
      <c r="AK209">
        <v>0.66675655333333295</v>
      </c>
      <c r="AL209">
        <v>0.65342660416666698</v>
      </c>
      <c r="AM209">
        <v>0.63366811999999995</v>
      </c>
      <c r="AN209">
        <v>0.64095825500000003</v>
      </c>
      <c r="AO209">
        <v>0.61083611416666705</v>
      </c>
      <c r="AP209">
        <v>0.60382359416666698</v>
      </c>
      <c r="AQ209">
        <v>0.61805684500000002</v>
      </c>
      <c r="AR209">
        <v>0.66093083333333302</v>
      </c>
      <c r="AS209">
        <v>0.69465500000000002</v>
      </c>
      <c r="AT209">
        <v>0.66722333333333295</v>
      </c>
      <c r="AU209">
        <v>0.61247249999999998</v>
      </c>
      <c r="AV209">
        <v>0.54618</v>
      </c>
      <c r="AW209">
        <v>0.54999833333333303</v>
      </c>
      <c r="AX209">
        <v>0.54348666666666701</v>
      </c>
      <c r="AY209">
        <v>0.499771666666667</v>
      </c>
      <c r="AZ209">
        <v>0.54396624999999998</v>
      </c>
      <c r="BA209">
        <v>0.64191926349599604</v>
      </c>
      <c r="BB209">
        <v>0.64717934556016499</v>
      </c>
      <c r="BC209">
        <v>0.62414083574049495</v>
      </c>
      <c r="BD209">
        <v>0.63304698885732702</v>
      </c>
      <c r="BE209">
        <v>0.63966057761347705</v>
      </c>
      <c r="BF209">
        <v>0.60772962687825505</v>
      </c>
      <c r="BG209">
        <v>0.65454547893142601</v>
      </c>
      <c r="BH209">
        <v>0.74063446369708397</v>
      </c>
      <c r="BI209">
        <v>0.77697668234412298</v>
      </c>
      <c r="BJ209">
        <v>0.74953154025984703</v>
      </c>
      <c r="BK209">
        <v>0.78344511001192896</v>
      </c>
    </row>
    <row r="210" spans="2:63" x14ac:dyDescent="0.35">
      <c r="B210" t="s">
        <v>622</v>
      </c>
      <c r="C210" s="54" t="s">
        <v>623</v>
      </c>
      <c r="D210">
        <v>1</v>
      </c>
      <c r="E210">
        <v>1</v>
      </c>
      <c r="F210">
        <v>1</v>
      </c>
      <c r="G210">
        <v>1</v>
      </c>
      <c r="H210">
        <v>1</v>
      </c>
      <c r="I210">
        <v>1</v>
      </c>
      <c r="J210">
        <v>1</v>
      </c>
      <c r="K210">
        <v>1</v>
      </c>
      <c r="L210">
        <v>1</v>
      </c>
      <c r="M210">
        <v>1</v>
      </c>
      <c r="N210">
        <v>1</v>
      </c>
      <c r="O210">
        <v>1</v>
      </c>
      <c r="P210">
        <v>1</v>
      </c>
      <c r="Q210">
        <v>1</v>
      </c>
      <c r="R210">
        <v>1</v>
      </c>
      <c r="S210">
        <v>1</v>
      </c>
      <c r="T210">
        <v>1</v>
      </c>
      <c r="U210">
        <v>1</v>
      </c>
      <c r="V210">
        <v>1</v>
      </c>
      <c r="W210">
        <v>1</v>
      </c>
      <c r="X210">
        <v>1</v>
      </c>
      <c r="Y210">
        <v>1</v>
      </c>
      <c r="Z210">
        <v>1</v>
      </c>
      <c r="AA210">
        <v>1</v>
      </c>
      <c r="AB210">
        <v>1</v>
      </c>
      <c r="AC210">
        <v>1</v>
      </c>
      <c r="AD210">
        <v>1</v>
      </c>
      <c r="AE210">
        <v>1</v>
      </c>
      <c r="AF210">
        <v>1</v>
      </c>
      <c r="AG210">
        <v>1</v>
      </c>
      <c r="AH210">
        <v>1</v>
      </c>
      <c r="AI210">
        <v>1</v>
      </c>
      <c r="AJ210">
        <v>1</v>
      </c>
      <c r="AK210">
        <v>1</v>
      </c>
      <c r="AL210">
        <v>1</v>
      </c>
      <c r="AM210">
        <v>1</v>
      </c>
      <c r="AN210">
        <v>1</v>
      </c>
      <c r="AO210">
        <v>1</v>
      </c>
      <c r="AP210">
        <v>1</v>
      </c>
      <c r="AQ210">
        <v>1</v>
      </c>
      <c r="AR210">
        <v>1</v>
      </c>
      <c r="AS210">
        <v>1</v>
      </c>
      <c r="AT210">
        <v>1</v>
      </c>
      <c r="AU210">
        <v>1</v>
      </c>
      <c r="AV210">
        <v>1</v>
      </c>
      <c r="AW210">
        <v>1</v>
      </c>
      <c r="AX210">
        <v>1</v>
      </c>
      <c r="AY210">
        <v>1</v>
      </c>
      <c r="AZ210">
        <v>1</v>
      </c>
      <c r="BA210">
        <v>1</v>
      </c>
      <c r="BB210">
        <v>1</v>
      </c>
      <c r="BC210">
        <v>1</v>
      </c>
      <c r="BD210">
        <v>1</v>
      </c>
      <c r="BE210">
        <v>1</v>
      </c>
      <c r="BF210">
        <v>1</v>
      </c>
      <c r="BG210">
        <v>1</v>
      </c>
      <c r="BH210">
        <v>1</v>
      </c>
      <c r="BI210">
        <v>1</v>
      </c>
      <c r="BJ210">
        <v>1</v>
      </c>
      <c r="BK210">
        <v>1</v>
      </c>
    </row>
    <row r="211" spans="2:63" x14ac:dyDescent="0.35">
      <c r="B211" t="s">
        <v>624</v>
      </c>
      <c r="C211" s="54" t="s">
        <v>625</v>
      </c>
      <c r="D211">
        <v>1.12966666666667E-5</v>
      </c>
      <c r="E211">
        <v>1.10091666666667E-5</v>
      </c>
      <c r="F211">
        <v>1.098E-5</v>
      </c>
      <c r="G211">
        <v>1.46475E-5</v>
      </c>
      <c r="H211">
        <v>1.6411666666666701E-5</v>
      </c>
      <c r="I211">
        <v>2.90358333333333E-5</v>
      </c>
      <c r="J211">
        <v>5.3891666666666698E-5</v>
      </c>
      <c r="K211">
        <v>1.049625E-4</v>
      </c>
      <c r="L211">
        <v>2.3185416666666699E-4</v>
      </c>
      <c r="M211">
        <v>2.4800000000000001E-4</v>
      </c>
      <c r="N211">
        <v>2.4800000000000001E-4</v>
      </c>
      <c r="O211">
        <v>2.4800000000000001E-4</v>
      </c>
      <c r="P211">
        <v>5.3082583333333296E-4</v>
      </c>
      <c r="Q211">
        <v>8.5715083333333299E-4</v>
      </c>
      <c r="R211">
        <v>1.1821325E-3</v>
      </c>
      <c r="S211">
        <v>2.2358333333333301E-3</v>
      </c>
      <c r="T211">
        <v>3.3024999999999999E-3</v>
      </c>
      <c r="U211">
        <v>4.6466666666666696E-3</v>
      </c>
      <c r="V211">
        <v>6.0233333333333302E-3</v>
      </c>
      <c r="W211">
        <v>7.8383333333333308E-3</v>
      </c>
      <c r="X211">
        <v>9.0725000000000007E-3</v>
      </c>
      <c r="Y211">
        <v>1.0793333333333301E-2</v>
      </c>
      <c r="Z211">
        <v>1.3853333333333301E-2</v>
      </c>
      <c r="AA211">
        <v>3.43758333333333E-2</v>
      </c>
      <c r="AB211">
        <v>5.5893333333333302E-2</v>
      </c>
      <c r="AC211">
        <v>0.101155833333333</v>
      </c>
      <c r="AD211">
        <v>0.15143416666666701</v>
      </c>
      <c r="AE211">
        <v>0.22552166666666701</v>
      </c>
      <c r="AF211">
        <v>0.35850749999999998</v>
      </c>
      <c r="AG211">
        <v>0.62117833333333305</v>
      </c>
      <c r="AH211">
        <v>1.16948416666667</v>
      </c>
      <c r="AI211">
        <v>2.01766333333333</v>
      </c>
      <c r="AJ211">
        <v>3.02481166666667</v>
      </c>
      <c r="AK211">
        <v>3.94109166666667</v>
      </c>
      <c r="AL211">
        <v>5.0439166666666697</v>
      </c>
      <c r="AM211">
        <v>6.3490000000000002</v>
      </c>
      <c r="AN211">
        <v>7.97183333333333</v>
      </c>
      <c r="AO211">
        <v>9.4418333333333297</v>
      </c>
      <c r="AP211">
        <v>10.471916666666701</v>
      </c>
      <c r="AQ211">
        <v>11.3393</v>
      </c>
      <c r="AR211">
        <v>12.099591666666701</v>
      </c>
      <c r="AS211">
        <v>13.3191166666667</v>
      </c>
      <c r="AT211">
        <v>21.256966666666699</v>
      </c>
      <c r="AU211">
        <v>28.208683333333301</v>
      </c>
      <c r="AV211">
        <v>28.7037333333333</v>
      </c>
      <c r="AW211">
        <v>24.4786</v>
      </c>
      <c r="AX211">
        <v>24.073358333333299</v>
      </c>
      <c r="AY211">
        <v>23.471025000000001</v>
      </c>
      <c r="AZ211">
        <v>20.9493166666667</v>
      </c>
      <c r="BA211">
        <v>22.567983333333299</v>
      </c>
      <c r="BB211">
        <v>20.059275</v>
      </c>
      <c r="BC211">
        <v>19.314208333333301</v>
      </c>
      <c r="BD211">
        <v>20.310575</v>
      </c>
      <c r="BE211">
        <v>20.481608333333298</v>
      </c>
      <c r="BF211">
        <v>23.246024999999999</v>
      </c>
      <c r="BG211">
        <v>27.327366666666698</v>
      </c>
      <c r="BH211">
        <v>30.162600000000001</v>
      </c>
      <c r="BI211">
        <v>28.676400000000001</v>
      </c>
      <c r="BJ211">
        <v>30.725258333333301</v>
      </c>
      <c r="BK211">
        <v>35.255375000000001</v>
      </c>
    </row>
    <row r="212" spans="2:63" x14ac:dyDescent="0.35">
      <c r="B212" t="s">
        <v>626</v>
      </c>
      <c r="C212" s="54" t="s">
        <v>627</v>
      </c>
      <c r="D212" t="s">
        <v>211</v>
      </c>
      <c r="E212" t="s">
        <v>211</v>
      </c>
      <c r="F212" t="s">
        <v>211</v>
      </c>
      <c r="G212" t="s">
        <v>211</v>
      </c>
      <c r="H212" t="s">
        <v>211</v>
      </c>
      <c r="I212" t="s">
        <v>211</v>
      </c>
      <c r="J212" t="s">
        <v>211</v>
      </c>
      <c r="K212" t="s">
        <v>211</v>
      </c>
      <c r="L212" t="s">
        <v>211</v>
      </c>
      <c r="M212" t="s">
        <v>211</v>
      </c>
      <c r="N212" t="s">
        <v>211</v>
      </c>
      <c r="O212" t="s">
        <v>211</v>
      </c>
      <c r="P212" t="s">
        <v>211</v>
      </c>
      <c r="Q212" t="s">
        <v>211</v>
      </c>
      <c r="R212" t="s">
        <v>211</v>
      </c>
      <c r="S212" t="s">
        <v>211</v>
      </c>
      <c r="T212" t="s">
        <v>211</v>
      </c>
      <c r="U212" t="s">
        <v>211</v>
      </c>
      <c r="V212" t="s">
        <v>211</v>
      </c>
      <c r="W212" t="s">
        <v>211</v>
      </c>
      <c r="X212" t="s">
        <v>211</v>
      </c>
      <c r="Y212" t="s">
        <v>211</v>
      </c>
      <c r="Z212" t="s">
        <v>211</v>
      </c>
      <c r="AA212" t="s">
        <v>211</v>
      </c>
      <c r="AB212" t="s">
        <v>211</v>
      </c>
      <c r="AC212" t="s">
        <v>211</v>
      </c>
      <c r="AD212" t="s">
        <v>211</v>
      </c>
      <c r="AE212" t="s">
        <v>211</v>
      </c>
      <c r="AF212" t="s">
        <v>211</v>
      </c>
      <c r="AG212" t="s">
        <v>211</v>
      </c>
      <c r="AH212" t="s">
        <v>211</v>
      </c>
      <c r="AI212" t="s">
        <v>211</v>
      </c>
      <c r="AJ212" t="s">
        <v>211</v>
      </c>
      <c r="AK212" t="s">
        <v>211</v>
      </c>
      <c r="AL212" t="s">
        <v>211</v>
      </c>
      <c r="AM212">
        <v>29.774999999999999</v>
      </c>
      <c r="AN212">
        <v>40.066666666666698</v>
      </c>
      <c r="AO212">
        <v>62.9166666666667</v>
      </c>
      <c r="AP212">
        <v>94.491666666666703</v>
      </c>
      <c r="AQ212">
        <v>124.625</v>
      </c>
      <c r="AR212">
        <v>236.60833333333301</v>
      </c>
      <c r="AS212" t="s">
        <v>211</v>
      </c>
      <c r="AT212" t="s">
        <v>211</v>
      </c>
      <c r="AU212" t="s">
        <v>211</v>
      </c>
      <c r="AV212" t="s">
        <v>211</v>
      </c>
      <c r="AW212" t="s">
        <v>211</v>
      </c>
      <c r="AX212" t="s">
        <v>211</v>
      </c>
      <c r="AY212" t="s">
        <v>211</v>
      </c>
      <c r="AZ212" t="s">
        <v>211</v>
      </c>
      <c r="BA212" t="s">
        <v>211</v>
      </c>
      <c r="BB212" t="s">
        <v>211</v>
      </c>
      <c r="BC212" t="s">
        <v>211</v>
      </c>
      <c r="BD212" t="s">
        <v>211</v>
      </c>
      <c r="BE212">
        <v>2094.9884650537601</v>
      </c>
      <c r="BF212">
        <v>2310.9481588069598</v>
      </c>
      <c r="BG212">
        <v>2567.9872133982699</v>
      </c>
      <c r="BH212">
        <v>2965.25349937684</v>
      </c>
      <c r="BI212">
        <v>5113.8789459571699</v>
      </c>
      <c r="BJ212">
        <v>8069.6062365591397</v>
      </c>
      <c r="BK212">
        <v>8836.7875000000004</v>
      </c>
    </row>
    <row r="213" spans="2:63" x14ac:dyDescent="0.35">
      <c r="B213" t="s">
        <v>628</v>
      </c>
      <c r="C213" s="54" t="s">
        <v>629</v>
      </c>
      <c r="D213">
        <v>89.765000088765007</v>
      </c>
      <c r="E213">
        <v>89.765000088765007</v>
      </c>
      <c r="F213">
        <v>89.765000088765007</v>
      </c>
      <c r="G213">
        <v>89.765000088765007</v>
      </c>
      <c r="H213">
        <v>89.765000088765007</v>
      </c>
      <c r="I213">
        <v>89.765000088765007</v>
      </c>
      <c r="J213">
        <v>89.765000088765007</v>
      </c>
      <c r="K213">
        <v>89.765000088765007</v>
      </c>
      <c r="L213">
        <v>89.765000088765007</v>
      </c>
      <c r="M213">
        <v>94.440000093440005</v>
      </c>
      <c r="N213">
        <v>100.985000099985</v>
      </c>
      <c r="O213">
        <v>100.689451223571</v>
      </c>
      <c r="P213">
        <v>81.610909090916707</v>
      </c>
      <c r="Q213">
        <v>72.044713804750003</v>
      </c>
      <c r="R213">
        <v>77.803232323333305</v>
      </c>
      <c r="S213">
        <v>69.272592592666697</v>
      </c>
      <c r="T213">
        <v>77.236228956166698</v>
      </c>
      <c r="U213">
        <v>79.411313131166693</v>
      </c>
      <c r="V213">
        <v>72.938989898916702</v>
      </c>
      <c r="W213">
        <v>68.7582491583333</v>
      </c>
      <c r="X213">
        <v>68.292121212166705</v>
      </c>
      <c r="Y213">
        <v>87.825925925749999</v>
      </c>
      <c r="Z213">
        <v>96.207499999416697</v>
      </c>
      <c r="AA213">
        <v>99.367661994000002</v>
      </c>
      <c r="AB213">
        <v>99.2333333325833</v>
      </c>
      <c r="AC213">
        <v>106.03166666600001</v>
      </c>
      <c r="AD213">
        <v>106.075833332917</v>
      </c>
      <c r="AE213">
        <v>109.849166666667</v>
      </c>
      <c r="AF213">
        <v>104.425833333333</v>
      </c>
      <c r="AG213">
        <v>116.041666666667</v>
      </c>
      <c r="AH213">
        <v>117.06125</v>
      </c>
      <c r="AI213">
        <v>111.675</v>
      </c>
      <c r="AJ213">
        <v>113.39166666666701</v>
      </c>
      <c r="AK213">
        <v>121.580833333333</v>
      </c>
      <c r="AL213">
        <v>116.405</v>
      </c>
      <c r="AM213">
        <v>112.11166666666701</v>
      </c>
      <c r="AN213">
        <v>111.71916666666699</v>
      </c>
      <c r="AO213">
        <v>115.87333333333299</v>
      </c>
      <c r="AP213">
        <v>127.5175</v>
      </c>
      <c r="AQ213">
        <v>129.07499999999999</v>
      </c>
      <c r="AR213">
        <v>137.643333333333</v>
      </c>
      <c r="AS213">
        <v>145.3125</v>
      </c>
      <c r="AT213">
        <v>139.19833333333301</v>
      </c>
      <c r="AU213">
        <v>122.18916666666701</v>
      </c>
      <c r="AV213">
        <v>111.79</v>
      </c>
      <c r="AW213">
        <v>109.245833333333</v>
      </c>
      <c r="AX213">
        <v>110.64083333333301</v>
      </c>
      <c r="AY213">
        <v>102.4375</v>
      </c>
      <c r="AZ213">
        <v>101.334166666667</v>
      </c>
      <c r="BA213">
        <v>106.740833333333</v>
      </c>
      <c r="BB213">
        <v>96.905833333333305</v>
      </c>
      <c r="BC213">
        <v>89.469166666666695</v>
      </c>
      <c r="BD213">
        <v>92.637500000000003</v>
      </c>
      <c r="BE213">
        <v>94.542500000000004</v>
      </c>
      <c r="BF213">
        <v>97.071666666666701</v>
      </c>
      <c r="BG213">
        <v>108.989166666667</v>
      </c>
      <c r="BH213">
        <v>108.47499999999999</v>
      </c>
      <c r="BI213">
        <v>107.820833333333</v>
      </c>
      <c r="BJ213">
        <v>110.168333333333</v>
      </c>
      <c r="BK213">
        <v>114.253333333333</v>
      </c>
    </row>
    <row r="214" spans="2:63" x14ac:dyDescent="0.35">
      <c r="B214" t="s">
        <v>630</v>
      </c>
      <c r="C214" s="54" t="s">
        <v>631</v>
      </c>
      <c r="D214">
        <v>3.3495833323333299E-3</v>
      </c>
      <c r="E214">
        <v>3.3498333323333301E-3</v>
      </c>
      <c r="F214">
        <v>3.3496666656666701E-3</v>
      </c>
      <c r="G214">
        <v>3.3496666656666701E-3</v>
      </c>
      <c r="H214">
        <v>4.3499999999999997E-3</v>
      </c>
      <c r="I214">
        <v>4.4000000000000003E-3</v>
      </c>
      <c r="J214">
        <v>4.4000000000000003E-3</v>
      </c>
      <c r="K214">
        <v>4.4000000000000003E-3</v>
      </c>
      <c r="L214">
        <v>4.4000000000000003E-3</v>
      </c>
      <c r="M214">
        <v>4.4000000000000003E-3</v>
      </c>
      <c r="N214">
        <v>4.4000000000000003E-3</v>
      </c>
      <c r="O214">
        <v>4.4000000000000003E-3</v>
      </c>
      <c r="P214">
        <v>4.3E-3</v>
      </c>
      <c r="Q214">
        <v>4.3E-3</v>
      </c>
      <c r="R214">
        <v>4.3E-3</v>
      </c>
      <c r="S214">
        <v>4.3E-3</v>
      </c>
      <c r="T214">
        <v>4.3E-3</v>
      </c>
      <c r="U214">
        <v>4.3E-3</v>
      </c>
      <c r="V214">
        <v>4.3E-3</v>
      </c>
      <c r="W214">
        <v>4.3E-3</v>
      </c>
      <c r="X214">
        <v>4.3E-3</v>
      </c>
      <c r="Y214">
        <v>4.3E-3</v>
      </c>
      <c r="Z214">
        <v>4.3E-3</v>
      </c>
      <c r="AA214">
        <v>4.3E-3</v>
      </c>
      <c r="AB214">
        <v>7.0166666666666702E-3</v>
      </c>
      <c r="AC214">
        <v>7.4999999999999997E-3</v>
      </c>
      <c r="AD214">
        <v>8.0833333333333295E-3</v>
      </c>
      <c r="AE214">
        <v>1.4500000000000001E-2</v>
      </c>
      <c r="AF214">
        <v>1.4500000000000001E-2</v>
      </c>
      <c r="AG214">
        <v>3.4691666666666697E-2</v>
      </c>
      <c r="AH214">
        <v>4.68916666666667E-2</v>
      </c>
      <c r="AI214">
        <v>5.6825000000000001E-2</v>
      </c>
      <c r="AJ214">
        <v>6.8383333333333296E-2</v>
      </c>
      <c r="AK214">
        <v>9.0841666666666696E-2</v>
      </c>
      <c r="AL214">
        <v>0.14685833333333301</v>
      </c>
      <c r="AM214">
        <v>0.17684166666666701</v>
      </c>
      <c r="AN214">
        <v>0.41735</v>
      </c>
      <c r="AO214">
        <v>0.48863333333333298</v>
      </c>
      <c r="AP214">
        <v>0.54756666666666698</v>
      </c>
      <c r="AQ214">
        <v>0.60572499999999996</v>
      </c>
      <c r="AR214">
        <v>0.67996666666666705</v>
      </c>
      <c r="AS214">
        <v>0.72365833333333296</v>
      </c>
      <c r="AT214">
        <v>1.1609499999999999</v>
      </c>
      <c r="AU214">
        <v>1.6069583333333299</v>
      </c>
      <c r="AV214">
        <v>1.89133333333333</v>
      </c>
      <c r="AW214">
        <v>2.08975</v>
      </c>
      <c r="AX214">
        <v>2.1469999999999998</v>
      </c>
      <c r="AY214">
        <v>2.1469999999999998</v>
      </c>
      <c r="AZ214">
        <v>2.1469999999999998</v>
      </c>
      <c r="BA214">
        <v>2.1469999999999998</v>
      </c>
      <c r="BB214">
        <v>2.5820603174603201</v>
      </c>
      <c r="BC214">
        <v>4.2892999999999999</v>
      </c>
      <c r="BD214">
        <v>4.2892999999999999</v>
      </c>
      <c r="BE214">
        <v>6.0479618416666696</v>
      </c>
      <c r="BF214">
        <v>6.2842000000000002</v>
      </c>
      <c r="BG214">
        <v>6.2842000000000002</v>
      </c>
      <c r="BH214">
        <v>9.2573444444416708</v>
      </c>
      <c r="BI214">
        <v>9.9749999999999996</v>
      </c>
      <c r="BJ214" t="s">
        <v>211</v>
      </c>
      <c r="BK214" t="s">
        <v>211</v>
      </c>
    </row>
    <row r="215" spans="2:63" x14ac:dyDescent="0.35">
      <c r="B215" t="s">
        <v>632</v>
      </c>
      <c r="C215" s="54" t="s">
        <v>633</v>
      </c>
      <c r="D215" t="s">
        <v>211</v>
      </c>
      <c r="E215" t="s">
        <v>211</v>
      </c>
      <c r="F215" t="s">
        <v>211</v>
      </c>
      <c r="G215" t="s">
        <v>211</v>
      </c>
      <c r="H215" t="s">
        <v>211</v>
      </c>
      <c r="I215" t="s">
        <v>211</v>
      </c>
      <c r="J215" t="s">
        <v>211</v>
      </c>
      <c r="K215" t="s">
        <v>211</v>
      </c>
      <c r="L215" t="s">
        <v>211</v>
      </c>
      <c r="M215" t="s">
        <v>211</v>
      </c>
      <c r="N215" t="s">
        <v>211</v>
      </c>
      <c r="O215" t="s">
        <v>211</v>
      </c>
      <c r="P215" t="s">
        <v>211</v>
      </c>
      <c r="Q215" t="s">
        <v>211</v>
      </c>
      <c r="R215" t="s">
        <v>211</v>
      </c>
      <c r="S215" t="s">
        <v>211</v>
      </c>
      <c r="T215" t="s">
        <v>211</v>
      </c>
      <c r="U215" t="s">
        <v>211</v>
      </c>
      <c r="V215" t="s">
        <v>211</v>
      </c>
      <c r="W215" t="s">
        <v>211</v>
      </c>
      <c r="X215" t="s">
        <v>211</v>
      </c>
      <c r="Y215" t="s">
        <v>211</v>
      </c>
      <c r="Z215" t="s">
        <v>211</v>
      </c>
      <c r="AA215">
        <v>1.0017709226849301</v>
      </c>
      <c r="AB215" t="s">
        <v>211</v>
      </c>
      <c r="AC215" t="s">
        <v>211</v>
      </c>
      <c r="AD215">
        <v>22.936728260869501</v>
      </c>
      <c r="AE215">
        <v>78.953315724637505</v>
      </c>
      <c r="AF215">
        <v>611.64608695652203</v>
      </c>
      <c r="AG215">
        <v>4501.6865290896703</v>
      </c>
      <c r="AH215">
        <v>6537.6046856884004</v>
      </c>
      <c r="AI215">
        <v>10121.8932306763</v>
      </c>
      <c r="AJ215">
        <v>11202.1916666667</v>
      </c>
      <c r="AK215">
        <v>10640.958333333299</v>
      </c>
      <c r="AL215">
        <v>10965.666666666701</v>
      </c>
      <c r="AM215">
        <v>11038.25</v>
      </c>
      <c r="AN215">
        <v>11032.583333333299</v>
      </c>
      <c r="AO215">
        <v>11683.333333333299</v>
      </c>
      <c r="AP215">
        <v>13268</v>
      </c>
      <c r="AQ215">
        <v>13943.166666666701</v>
      </c>
      <c r="AR215">
        <v>14167.75</v>
      </c>
      <c r="AS215">
        <v>14725.166666666701</v>
      </c>
      <c r="AT215">
        <v>15279.5</v>
      </c>
      <c r="AU215">
        <v>15509.583333333299</v>
      </c>
      <c r="AV215">
        <v>15746</v>
      </c>
      <c r="AW215">
        <v>15858.916666666701</v>
      </c>
      <c r="AX215">
        <v>15994.25</v>
      </c>
      <c r="AY215">
        <v>16105.125</v>
      </c>
      <c r="AZ215">
        <v>16302.25</v>
      </c>
      <c r="BA215">
        <v>17065.083333333299</v>
      </c>
      <c r="BB215">
        <v>18612.916666666701</v>
      </c>
      <c r="BC215">
        <v>20509.75</v>
      </c>
      <c r="BD215">
        <v>20828</v>
      </c>
      <c r="BE215">
        <v>20933.416666666701</v>
      </c>
      <c r="BF215">
        <v>21148</v>
      </c>
      <c r="BG215">
        <v>21697.567500000001</v>
      </c>
      <c r="BH215">
        <v>21935.000833333299</v>
      </c>
      <c r="BI215">
        <v>22370.086666666699</v>
      </c>
      <c r="BJ215">
        <v>22602.05</v>
      </c>
      <c r="BK215">
        <v>23050.241666666701</v>
      </c>
    </row>
    <row r="216" spans="2:63" x14ac:dyDescent="0.35">
      <c r="B216" t="s">
        <v>634</v>
      </c>
      <c r="C216" s="54" t="s">
        <v>635</v>
      </c>
      <c r="D216" t="s">
        <v>211</v>
      </c>
      <c r="E216" t="s">
        <v>211</v>
      </c>
      <c r="F216" t="s">
        <v>211</v>
      </c>
      <c r="G216" t="s">
        <v>211</v>
      </c>
      <c r="H216" t="s">
        <v>211</v>
      </c>
      <c r="I216" t="s">
        <v>211</v>
      </c>
      <c r="J216" t="s">
        <v>211</v>
      </c>
      <c r="K216" t="s">
        <v>211</v>
      </c>
      <c r="L216" t="s">
        <v>211</v>
      </c>
      <c r="M216" t="s">
        <v>211</v>
      </c>
      <c r="N216" t="s">
        <v>211</v>
      </c>
      <c r="O216" t="s">
        <v>211</v>
      </c>
      <c r="P216" t="s">
        <v>211</v>
      </c>
      <c r="Q216" t="s">
        <v>211</v>
      </c>
      <c r="R216" t="s">
        <v>211</v>
      </c>
      <c r="S216" t="s">
        <v>211</v>
      </c>
      <c r="T216" t="s">
        <v>211</v>
      </c>
      <c r="U216" t="s">
        <v>211</v>
      </c>
      <c r="V216" t="s">
        <v>211</v>
      </c>
      <c r="W216" t="s">
        <v>211</v>
      </c>
      <c r="X216" t="s">
        <v>211</v>
      </c>
      <c r="Y216" t="s">
        <v>211</v>
      </c>
      <c r="Z216" t="s">
        <v>211</v>
      </c>
      <c r="AA216" t="s">
        <v>211</v>
      </c>
      <c r="AB216" t="s">
        <v>211</v>
      </c>
      <c r="AC216" t="s">
        <v>211</v>
      </c>
      <c r="AD216" t="s">
        <v>211</v>
      </c>
      <c r="AE216" t="s">
        <v>211</v>
      </c>
      <c r="AF216" t="s">
        <v>211</v>
      </c>
      <c r="AG216" t="s">
        <v>211</v>
      </c>
      <c r="AH216" t="s">
        <v>211</v>
      </c>
      <c r="AI216" t="s">
        <v>211</v>
      </c>
      <c r="AJ216" t="s">
        <v>211</v>
      </c>
      <c r="AK216" t="s">
        <v>211</v>
      </c>
      <c r="AL216" t="s">
        <v>211</v>
      </c>
      <c r="AM216" t="s">
        <v>211</v>
      </c>
      <c r="AN216" t="s">
        <v>211</v>
      </c>
      <c r="AO216" t="s">
        <v>211</v>
      </c>
      <c r="AP216" t="s">
        <v>211</v>
      </c>
      <c r="AQ216" t="s">
        <v>211</v>
      </c>
      <c r="AR216" t="s">
        <v>211</v>
      </c>
      <c r="AS216" t="s">
        <v>211</v>
      </c>
      <c r="AT216" t="s">
        <v>211</v>
      </c>
      <c r="AU216" t="s">
        <v>211</v>
      </c>
      <c r="AV216" t="s">
        <v>211</v>
      </c>
      <c r="AW216" t="s">
        <v>211</v>
      </c>
      <c r="AX216" t="s">
        <v>211</v>
      </c>
      <c r="AY216" t="s">
        <v>211</v>
      </c>
      <c r="AZ216" t="s">
        <v>211</v>
      </c>
      <c r="BA216" t="s">
        <v>211</v>
      </c>
      <c r="BB216" t="s">
        <v>211</v>
      </c>
      <c r="BC216" t="s">
        <v>211</v>
      </c>
      <c r="BD216" t="s">
        <v>211</v>
      </c>
      <c r="BE216" t="s">
        <v>211</v>
      </c>
      <c r="BF216" t="s">
        <v>211</v>
      </c>
      <c r="BG216" t="s">
        <v>211</v>
      </c>
      <c r="BH216" t="s">
        <v>211</v>
      </c>
      <c r="BI216" t="s">
        <v>211</v>
      </c>
      <c r="BJ216" t="s">
        <v>211</v>
      </c>
      <c r="BK216" t="s">
        <v>211</v>
      </c>
    </row>
    <row r="217" spans="2:63" x14ac:dyDescent="0.35">
      <c r="B217" t="s">
        <v>636</v>
      </c>
      <c r="C217" s="54" t="s">
        <v>637</v>
      </c>
      <c r="D217" t="s">
        <v>211</v>
      </c>
      <c r="E217" t="s">
        <v>211</v>
      </c>
      <c r="F217" t="s">
        <v>211</v>
      </c>
      <c r="G217" t="s">
        <v>211</v>
      </c>
      <c r="H217" t="s">
        <v>211</v>
      </c>
      <c r="I217" t="s">
        <v>211</v>
      </c>
      <c r="J217" t="s">
        <v>211</v>
      </c>
      <c r="K217" t="s">
        <v>211</v>
      </c>
      <c r="L217" t="s">
        <v>211</v>
      </c>
      <c r="M217" t="s">
        <v>211</v>
      </c>
      <c r="N217" t="s">
        <v>211</v>
      </c>
      <c r="O217" t="s">
        <v>211</v>
      </c>
      <c r="P217" t="s">
        <v>211</v>
      </c>
      <c r="Q217" t="s">
        <v>211</v>
      </c>
      <c r="R217" t="s">
        <v>211</v>
      </c>
      <c r="S217" t="s">
        <v>211</v>
      </c>
      <c r="T217" t="s">
        <v>211</v>
      </c>
      <c r="U217" t="s">
        <v>211</v>
      </c>
      <c r="V217" t="s">
        <v>211</v>
      </c>
      <c r="W217" t="s">
        <v>211</v>
      </c>
      <c r="X217" t="s">
        <v>211</v>
      </c>
      <c r="Y217" t="s">
        <v>211</v>
      </c>
      <c r="Z217" t="s">
        <v>211</v>
      </c>
      <c r="AA217" t="s">
        <v>211</v>
      </c>
      <c r="AB217" t="s">
        <v>211</v>
      </c>
      <c r="AC217" t="s">
        <v>211</v>
      </c>
      <c r="AD217" t="s">
        <v>211</v>
      </c>
      <c r="AE217" t="s">
        <v>211</v>
      </c>
      <c r="AF217" t="s">
        <v>211</v>
      </c>
      <c r="AG217" t="s">
        <v>211</v>
      </c>
      <c r="AH217" t="s">
        <v>211</v>
      </c>
      <c r="AI217" t="s">
        <v>211</v>
      </c>
      <c r="AJ217" t="s">
        <v>211</v>
      </c>
      <c r="AK217" t="s">
        <v>211</v>
      </c>
      <c r="AL217" t="s">
        <v>211</v>
      </c>
      <c r="AM217" t="s">
        <v>211</v>
      </c>
      <c r="AN217" t="s">
        <v>211</v>
      </c>
      <c r="AO217" t="s">
        <v>211</v>
      </c>
      <c r="AP217" t="s">
        <v>211</v>
      </c>
      <c r="AQ217" t="s">
        <v>211</v>
      </c>
      <c r="AR217" t="s">
        <v>211</v>
      </c>
      <c r="AS217" t="s">
        <v>211</v>
      </c>
      <c r="AT217" t="s">
        <v>211</v>
      </c>
      <c r="AU217" t="s">
        <v>211</v>
      </c>
      <c r="AV217" t="s">
        <v>211</v>
      </c>
      <c r="AW217" t="s">
        <v>211</v>
      </c>
      <c r="AX217" t="s">
        <v>211</v>
      </c>
      <c r="AY217" t="s">
        <v>211</v>
      </c>
      <c r="AZ217" t="s">
        <v>211</v>
      </c>
      <c r="BA217" t="s">
        <v>211</v>
      </c>
      <c r="BB217" t="s">
        <v>211</v>
      </c>
      <c r="BC217" t="s">
        <v>211</v>
      </c>
      <c r="BD217" t="s">
        <v>211</v>
      </c>
      <c r="BE217" t="s">
        <v>211</v>
      </c>
      <c r="BF217" t="s">
        <v>211</v>
      </c>
      <c r="BG217" t="s">
        <v>211</v>
      </c>
      <c r="BH217" t="s">
        <v>211</v>
      </c>
      <c r="BI217" t="s">
        <v>211</v>
      </c>
      <c r="BJ217" t="s">
        <v>211</v>
      </c>
      <c r="BK217" t="s">
        <v>211</v>
      </c>
    </row>
    <row r="218" spans="2:63" x14ac:dyDescent="0.35">
      <c r="B218" t="s">
        <v>638</v>
      </c>
      <c r="C218" s="54" t="s">
        <v>639</v>
      </c>
      <c r="D218" t="s">
        <v>211</v>
      </c>
      <c r="E218" t="s">
        <v>211</v>
      </c>
      <c r="F218" t="s">
        <v>211</v>
      </c>
      <c r="G218" t="s">
        <v>211</v>
      </c>
      <c r="H218" t="s">
        <v>211</v>
      </c>
      <c r="I218" t="s">
        <v>211</v>
      </c>
      <c r="J218" t="s">
        <v>211</v>
      </c>
      <c r="K218" t="s">
        <v>211</v>
      </c>
      <c r="L218" t="s">
        <v>211</v>
      </c>
      <c r="M218" t="s">
        <v>211</v>
      </c>
      <c r="N218" t="s">
        <v>211</v>
      </c>
      <c r="O218" t="s">
        <v>211</v>
      </c>
      <c r="P218" t="s">
        <v>211</v>
      </c>
      <c r="Q218" t="s">
        <v>211</v>
      </c>
      <c r="R218" t="s">
        <v>211</v>
      </c>
      <c r="S218" t="s">
        <v>211</v>
      </c>
      <c r="T218" t="s">
        <v>211</v>
      </c>
      <c r="U218" t="s">
        <v>211</v>
      </c>
      <c r="V218" t="s">
        <v>211</v>
      </c>
      <c r="W218" t="s">
        <v>211</v>
      </c>
      <c r="X218" t="s">
        <v>211</v>
      </c>
      <c r="Y218" t="s">
        <v>211</v>
      </c>
      <c r="Z218" t="s">
        <v>211</v>
      </c>
      <c r="AA218" t="s">
        <v>211</v>
      </c>
      <c r="AB218" t="s">
        <v>211</v>
      </c>
      <c r="AC218" t="s">
        <v>211</v>
      </c>
      <c r="AD218" t="s">
        <v>211</v>
      </c>
      <c r="AE218" t="s">
        <v>211</v>
      </c>
      <c r="AF218" t="s">
        <v>211</v>
      </c>
      <c r="AG218" t="s">
        <v>211</v>
      </c>
      <c r="AH218">
        <v>12.0100611997629</v>
      </c>
      <c r="AI218">
        <v>12.0100001707085</v>
      </c>
      <c r="AJ218">
        <v>12.0100001707085</v>
      </c>
      <c r="AK218">
        <v>12.0100001707085</v>
      </c>
      <c r="AL218">
        <v>12.0100001707085</v>
      </c>
      <c r="AM218">
        <v>40.839166758134901</v>
      </c>
      <c r="AN218">
        <v>94.156666716535199</v>
      </c>
      <c r="AO218">
        <v>129.28083333333299</v>
      </c>
      <c r="AP218">
        <v>135.881666666667</v>
      </c>
      <c r="AQ218">
        <v>155.71833333333299</v>
      </c>
      <c r="AR218">
        <v>161.71833333333299</v>
      </c>
      <c r="AS218">
        <v>168.67166666666699</v>
      </c>
      <c r="AT218">
        <v>175.625</v>
      </c>
      <c r="AU218">
        <v>183.44833333333301</v>
      </c>
      <c r="AV218">
        <v>184.775833333333</v>
      </c>
      <c r="AW218">
        <v>191.509166666667</v>
      </c>
      <c r="AX218">
        <v>197.04916666666699</v>
      </c>
      <c r="AY218">
        <v>198.95333333333301</v>
      </c>
      <c r="AZ218">
        <v>199.76416666666699</v>
      </c>
      <c r="BA218">
        <v>202.84666666666701</v>
      </c>
      <c r="BB218">
        <v>219.59</v>
      </c>
      <c r="BC218">
        <v>213.8</v>
      </c>
      <c r="BD218">
        <v>214.35083333333299</v>
      </c>
      <c r="BE218">
        <v>214.89</v>
      </c>
      <c r="BF218">
        <v>214.89</v>
      </c>
      <c r="BG218">
        <v>214.89</v>
      </c>
      <c r="BH218">
        <v>241.26968253968201</v>
      </c>
      <c r="BI218">
        <v>250.25</v>
      </c>
      <c r="BJ218">
        <v>250.25</v>
      </c>
      <c r="BK218">
        <v>250.25</v>
      </c>
    </row>
    <row r="219" spans="2:63" x14ac:dyDescent="0.35">
      <c r="B219" t="s">
        <v>640</v>
      </c>
      <c r="C219" s="54" t="s">
        <v>641</v>
      </c>
      <c r="D219">
        <v>0.71428599971428597</v>
      </c>
      <c r="E219">
        <v>0.71428599971428597</v>
      </c>
      <c r="F219">
        <v>0.71428599971428597</v>
      </c>
      <c r="G219">
        <v>0.71428599971428597</v>
      </c>
      <c r="H219">
        <v>0.71428599971428597</v>
      </c>
      <c r="I219">
        <v>0.71428599971428597</v>
      </c>
      <c r="J219">
        <v>0.71428599971428597</v>
      </c>
      <c r="K219">
        <v>0.71428599971428597</v>
      </c>
      <c r="L219">
        <v>0.71428599971428597</v>
      </c>
      <c r="M219">
        <v>0.71428599971428597</v>
      </c>
      <c r="N219">
        <v>0.71428599971428597</v>
      </c>
      <c r="O219">
        <v>0.71428599887889399</v>
      </c>
      <c r="P219">
        <v>7.1431749899999997E-4</v>
      </c>
      <c r="Q219">
        <v>6.5239666566666704E-4</v>
      </c>
      <c r="R219">
        <v>6.43459999E-4</v>
      </c>
      <c r="S219">
        <v>6.4322999949999995E-4</v>
      </c>
      <c r="T219">
        <v>7.0098383316666703E-4</v>
      </c>
      <c r="U219">
        <v>7.89727832416667E-4</v>
      </c>
      <c r="V219">
        <v>8.0066666666666697E-4</v>
      </c>
      <c r="W219">
        <v>7.9333333333333296E-4</v>
      </c>
      <c r="X219">
        <v>7.8866666666666701E-4</v>
      </c>
      <c r="Y219">
        <v>8.6958333333333299E-4</v>
      </c>
      <c r="Z219">
        <v>9.2875E-4</v>
      </c>
      <c r="AA219">
        <v>1.2589999999999999E-3</v>
      </c>
      <c r="AB219">
        <v>1.8131883327499999E-3</v>
      </c>
      <c r="AC219">
        <v>3.1396416662499999E-3</v>
      </c>
      <c r="AD219">
        <v>7.7884491665833298E-3</v>
      </c>
      <c r="AE219">
        <v>9.5194749999999995E-3</v>
      </c>
      <c r="AF219">
        <v>8.2660249999999998E-3</v>
      </c>
      <c r="AG219">
        <v>1.3813695833333301E-2</v>
      </c>
      <c r="AH219">
        <v>3.0289108333333301E-2</v>
      </c>
      <c r="AI219">
        <v>6.4639708333333296E-2</v>
      </c>
      <c r="AJ219">
        <v>0.17221378333333301</v>
      </c>
      <c r="AK219">
        <v>0.45276266666666698</v>
      </c>
      <c r="AL219">
        <v>0.66937062166666705</v>
      </c>
      <c r="AM219">
        <v>0.86411916666666699</v>
      </c>
      <c r="AN219">
        <v>1.2079</v>
      </c>
      <c r="AO219">
        <v>1.3144975000000001</v>
      </c>
      <c r="AP219">
        <v>1.86206916666667</v>
      </c>
      <c r="AQ219">
        <v>2.3880191666666701</v>
      </c>
      <c r="AR219">
        <v>3.11084416666667</v>
      </c>
      <c r="AS219">
        <v>3.610935</v>
      </c>
      <c r="AT219">
        <v>4.3985950000000003</v>
      </c>
      <c r="AU219">
        <v>4.7332710464987198</v>
      </c>
      <c r="AV219">
        <v>4.7788753864357902</v>
      </c>
      <c r="AW219">
        <v>4.4649999999999999</v>
      </c>
      <c r="AX219">
        <v>3.6016666666666701</v>
      </c>
      <c r="AY219">
        <v>4.0016666666666696</v>
      </c>
      <c r="AZ219">
        <v>3.7450000000000001</v>
      </c>
      <c r="BA219">
        <v>5.0449999999999999</v>
      </c>
      <c r="BB219">
        <v>4.7975000000000003</v>
      </c>
      <c r="BC219">
        <v>4.8616666666666699</v>
      </c>
      <c r="BD219">
        <v>5.1475</v>
      </c>
      <c r="BE219">
        <v>5.3964833333333297</v>
      </c>
      <c r="BF219">
        <v>6.1541666666666703</v>
      </c>
      <c r="BG219">
        <v>8.6316666666666695</v>
      </c>
      <c r="BH219">
        <v>10.307499999999999</v>
      </c>
      <c r="BI219">
        <v>9.5178029660664798</v>
      </c>
      <c r="BJ219">
        <v>10.4581432223713</v>
      </c>
      <c r="BK219">
        <v>12.889417887954099</v>
      </c>
    </row>
    <row r="220" spans="2:63" x14ac:dyDescent="0.35">
      <c r="B220" t="s">
        <v>642</v>
      </c>
      <c r="C220" s="54" t="s">
        <v>643</v>
      </c>
      <c r="D220">
        <v>7.1428600071428601E-4</v>
      </c>
      <c r="E220">
        <v>7.1428600071428601E-4</v>
      </c>
      <c r="F220">
        <v>7.1428600071428601E-4</v>
      </c>
      <c r="G220">
        <v>7.1428600071428601E-4</v>
      </c>
      <c r="H220">
        <v>7.1428600071428601E-4</v>
      </c>
      <c r="I220">
        <v>7.1428600071428601E-4</v>
      </c>
      <c r="J220">
        <v>7.1428600071428601E-4</v>
      </c>
      <c r="K220">
        <v>7.1428600071428601E-4</v>
      </c>
      <c r="L220">
        <v>7.1428600071428601E-4</v>
      </c>
      <c r="M220">
        <v>7.1428600071428601E-4</v>
      </c>
      <c r="N220">
        <v>7.1428600071428601E-4</v>
      </c>
      <c r="O220">
        <v>7.1219542995242695E-4</v>
      </c>
      <c r="P220">
        <v>6.5783174204698505E-4</v>
      </c>
      <c r="Q220">
        <v>5.8571488122451999E-4</v>
      </c>
      <c r="R220">
        <v>5.8357882281972399E-4</v>
      </c>
      <c r="S220">
        <v>5.7076428281416605E-4</v>
      </c>
      <c r="T220">
        <v>6.2607704338503499E-4</v>
      </c>
      <c r="U220">
        <v>6.2906376559987204E-4</v>
      </c>
      <c r="V220">
        <v>6.7482402076295101E-4</v>
      </c>
      <c r="W220">
        <v>6.8049712441124505E-4</v>
      </c>
      <c r="X220">
        <v>6.4529051059388995E-4</v>
      </c>
      <c r="Y220">
        <v>6.9097568056162499E-4</v>
      </c>
      <c r="Z220">
        <v>7.5994560388581401E-4</v>
      </c>
      <c r="AA220">
        <v>1.01423413220455E-3</v>
      </c>
      <c r="AB220">
        <v>1.25893678408442E-3</v>
      </c>
      <c r="AC220">
        <v>1.6155163771118799E-3</v>
      </c>
      <c r="AD220">
        <v>1.6684764684788899E-3</v>
      </c>
      <c r="AE220">
        <v>1.6634624460731601E-3</v>
      </c>
      <c r="AF220">
        <v>1.80773447752897E-3</v>
      </c>
      <c r="AG220">
        <v>2.12134031008689E-3</v>
      </c>
      <c r="AH220">
        <v>2.45451835023142E-3</v>
      </c>
      <c r="AI220">
        <v>3.6254886572367698E-3</v>
      </c>
      <c r="AJ220">
        <v>5.1042665511594996E-3</v>
      </c>
      <c r="AK220">
        <v>6.4904940995879198E-3</v>
      </c>
      <c r="AL220">
        <v>8.1607990595128806E-3</v>
      </c>
      <c r="AM220">
        <v>8.6752193293132395E-3</v>
      </c>
      <c r="AN220">
        <v>1.00137132167889E-2</v>
      </c>
      <c r="AO220">
        <v>1.21250465891802E-2</v>
      </c>
      <c r="AP220">
        <v>2.3706012838122799E-2</v>
      </c>
      <c r="AQ220">
        <v>3.8344710205420497E-2</v>
      </c>
      <c r="AR220">
        <v>4.4468376417429997E-2</v>
      </c>
      <c r="AS220">
        <v>5.5114659712586597E-2</v>
      </c>
      <c r="AT220">
        <v>5.5098290581033799E-2</v>
      </c>
      <c r="AU220">
        <v>0.69821607130572305</v>
      </c>
      <c r="AV220">
        <v>5.0744194146319499</v>
      </c>
      <c r="AW220">
        <v>22.389039604825498</v>
      </c>
      <c r="AX220">
        <v>164.547356500646</v>
      </c>
      <c r="AY220">
        <v>9686.7716695417494</v>
      </c>
      <c r="AZ220">
        <v>6723052073.3381004</v>
      </c>
      <c r="BA220" t="s">
        <v>211</v>
      </c>
      <c r="BB220" t="s">
        <v>211</v>
      </c>
      <c r="BC220" t="s">
        <v>211</v>
      </c>
      <c r="BD220" t="s">
        <v>211</v>
      </c>
      <c r="BE220" t="s">
        <v>211</v>
      </c>
      <c r="BF220" t="s">
        <v>211</v>
      </c>
      <c r="BG220" t="s">
        <v>211</v>
      </c>
      <c r="BH220" t="s">
        <v>211</v>
      </c>
      <c r="BI220" t="s">
        <v>211</v>
      </c>
      <c r="BJ220" t="s">
        <v>211</v>
      </c>
      <c r="BK220" t="s">
        <v>211</v>
      </c>
    </row>
    <row r="221" spans="2:63" x14ac:dyDescent="0.35">
      <c r="B221" t="s">
        <v>644</v>
      </c>
      <c r="C221" s="54" t="s">
        <v>645</v>
      </c>
      <c r="D221" t="s">
        <v>211</v>
      </c>
      <c r="E221" t="s">
        <v>211</v>
      </c>
      <c r="F221" t="s">
        <v>211</v>
      </c>
      <c r="G221" t="s">
        <v>211</v>
      </c>
      <c r="H221" t="s">
        <v>211</v>
      </c>
      <c r="I221" t="s">
        <v>211</v>
      </c>
      <c r="J221" t="s">
        <v>211</v>
      </c>
      <c r="K221" t="s">
        <v>211</v>
      </c>
      <c r="L221" t="s">
        <v>211</v>
      </c>
      <c r="M221" t="s">
        <v>211</v>
      </c>
      <c r="N221" t="s">
        <v>211</v>
      </c>
      <c r="O221" t="s">
        <v>211</v>
      </c>
      <c r="P221" t="s">
        <v>211</v>
      </c>
      <c r="Q221" t="s">
        <v>211</v>
      </c>
      <c r="R221" t="s">
        <v>211</v>
      </c>
      <c r="S221" t="s">
        <v>211</v>
      </c>
      <c r="T221" t="s">
        <v>211</v>
      </c>
      <c r="U221" t="s">
        <v>211</v>
      </c>
      <c r="V221" t="s">
        <v>211</v>
      </c>
      <c r="W221" t="s">
        <v>211</v>
      </c>
      <c r="X221" t="s">
        <v>211</v>
      </c>
      <c r="Y221" t="s">
        <v>211</v>
      </c>
      <c r="Z221" t="s">
        <v>211</v>
      </c>
      <c r="AA221" t="s">
        <v>211</v>
      </c>
      <c r="AB221" t="s">
        <v>211</v>
      </c>
      <c r="AC221" t="s">
        <v>211</v>
      </c>
      <c r="AD221" t="s">
        <v>211</v>
      </c>
      <c r="AE221" t="s">
        <v>211</v>
      </c>
      <c r="AF221" t="s">
        <v>211</v>
      </c>
      <c r="AG221" t="s">
        <v>211</v>
      </c>
      <c r="AH221" t="s">
        <v>211</v>
      </c>
      <c r="AI221" t="s">
        <v>211</v>
      </c>
      <c r="AJ221" t="s">
        <v>211</v>
      </c>
      <c r="AK221" t="s">
        <v>211</v>
      </c>
      <c r="AL221" t="s">
        <v>211</v>
      </c>
      <c r="AM221" t="s">
        <v>211</v>
      </c>
      <c r="AN221" t="s">
        <v>211</v>
      </c>
      <c r="AO221" t="s">
        <v>211</v>
      </c>
      <c r="AP221" t="s">
        <v>211</v>
      </c>
      <c r="AQ221" t="s">
        <v>211</v>
      </c>
      <c r="AR221" t="s">
        <v>211</v>
      </c>
      <c r="AS221" t="s">
        <v>211</v>
      </c>
      <c r="AT221" t="s">
        <v>211</v>
      </c>
      <c r="AU221" t="s">
        <v>211</v>
      </c>
      <c r="AV221" t="s">
        <v>211</v>
      </c>
      <c r="AW221" t="s">
        <v>211</v>
      </c>
      <c r="AX221" t="s">
        <v>211</v>
      </c>
      <c r="AY221" t="s">
        <v>211</v>
      </c>
      <c r="AZ221" t="s">
        <v>211</v>
      </c>
      <c r="BA221" t="s">
        <v>211</v>
      </c>
      <c r="BB221" t="s">
        <v>211</v>
      </c>
      <c r="BC221" t="s">
        <v>211</v>
      </c>
      <c r="BD221" t="s">
        <v>211</v>
      </c>
      <c r="BE221" t="s">
        <v>211</v>
      </c>
      <c r="BF221" t="s">
        <v>211</v>
      </c>
      <c r="BG221" t="s">
        <v>211</v>
      </c>
      <c r="BH221" t="s">
        <v>211</v>
      </c>
      <c r="BI221" t="s">
        <v>211</v>
      </c>
      <c r="BJ221" t="s">
        <v>211</v>
      </c>
      <c r="BK221" t="s">
        <v>211</v>
      </c>
    </row>
    <row r="222" spans="2:63" x14ac:dyDescent="0.35">
      <c r="B222" t="s">
        <v>646</v>
      </c>
      <c r="C222" s="54" t="s">
        <v>647</v>
      </c>
      <c r="D222" t="s">
        <v>211</v>
      </c>
      <c r="E222" t="s">
        <v>211</v>
      </c>
      <c r="F222" t="s">
        <v>211</v>
      </c>
      <c r="G222" t="s">
        <v>211</v>
      </c>
      <c r="H222" t="s">
        <v>211</v>
      </c>
      <c r="I222" t="s">
        <v>211</v>
      </c>
      <c r="J222" t="s">
        <v>211</v>
      </c>
      <c r="K222" t="s">
        <v>211</v>
      </c>
      <c r="L222" t="s">
        <v>211</v>
      </c>
      <c r="M222" t="s">
        <v>211</v>
      </c>
      <c r="N222" t="s">
        <v>211</v>
      </c>
      <c r="O222" t="s">
        <v>211</v>
      </c>
      <c r="P222" t="s">
        <v>211</v>
      </c>
      <c r="Q222" t="s">
        <v>211</v>
      </c>
      <c r="R222" t="s">
        <v>211</v>
      </c>
      <c r="S222" t="s">
        <v>211</v>
      </c>
      <c r="T222" t="s">
        <v>211</v>
      </c>
      <c r="U222" t="s">
        <v>211</v>
      </c>
      <c r="V222" t="s">
        <v>211</v>
      </c>
      <c r="W222" t="s">
        <v>211</v>
      </c>
      <c r="X222" t="s">
        <v>211</v>
      </c>
      <c r="Y222" t="s">
        <v>211</v>
      </c>
      <c r="Z222" t="s">
        <v>211</v>
      </c>
      <c r="AA222" t="s">
        <v>211</v>
      </c>
      <c r="AB222" t="s">
        <v>211</v>
      </c>
      <c r="AC222" t="s">
        <v>211</v>
      </c>
      <c r="AD222" t="s">
        <v>211</v>
      </c>
      <c r="AE222" t="s">
        <v>211</v>
      </c>
      <c r="AF222" t="s">
        <v>211</v>
      </c>
      <c r="AG222" t="s">
        <v>211</v>
      </c>
      <c r="AH222" t="s">
        <v>211</v>
      </c>
      <c r="AI222" t="s">
        <v>211</v>
      </c>
      <c r="AJ222" t="s">
        <v>211</v>
      </c>
      <c r="AK222" t="s">
        <v>211</v>
      </c>
      <c r="AL222" t="s">
        <v>211</v>
      </c>
      <c r="AM222" t="s">
        <v>211</v>
      </c>
      <c r="AN222" t="s">
        <v>211</v>
      </c>
      <c r="AO222" t="s">
        <v>211</v>
      </c>
      <c r="AP222" t="s">
        <v>211</v>
      </c>
      <c r="AQ222" t="s">
        <v>211</v>
      </c>
      <c r="AR222" t="s">
        <v>211</v>
      </c>
      <c r="AS222" t="s">
        <v>211</v>
      </c>
      <c r="AT222" t="s">
        <v>211</v>
      </c>
      <c r="AU222" t="s">
        <v>211</v>
      </c>
      <c r="AV222" t="s">
        <v>211</v>
      </c>
      <c r="AW222" t="s">
        <v>211</v>
      </c>
      <c r="AX222" t="s">
        <v>211</v>
      </c>
      <c r="AY222" t="s">
        <v>211</v>
      </c>
      <c r="AZ222" t="s">
        <v>211</v>
      </c>
      <c r="BA222" t="s">
        <v>211</v>
      </c>
      <c r="BB222" t="s">
        <v>211</v>
      </c>
      <c r="BC222" t="s">
        <v>211</v>
      </c>
      <c r="BD222" t="s">
        <v>211</v>
      </c>
      <c r="BE222" t="s">
        <v>211</v>
      </c>
      <c r="BF222" t="s">
        <v>211</v>
      </c>
      <c r="BG222" t="s">
        <v>211</v>
      </c>
      <c r="BH222" t="s">
        <v>211</v>
      </c>
      <c r="BI222" t="s">
        <v>211</v>
      </c>
      <c r="BJ222" t="s">
        <v>211</v>
      </c>
      <c r="BK222" t="s">
        <v>211</v>
      </c>
    </row>
    <row r="223" spans="2:63" x14ac:dyDescent="0.35">
      <c r="B223" t="s">
        <v>648</v>
      </c>
      <c r="C223" s="54" t="s">
        <v>649</v>
      </c>
      <c r="D223" t="s">
        <v>211</v>
      </c>
      <c r="E223" t="s">
        <v>211</v>
      </c>
      <c r="F223" t="s">
        <v>211</v>
      </c>
      <c r="G223" t="s">
        <v>211</v>
      </c>
      <c r="H223" t="s">
        <v>211</v>
      </c>
      <c r="I223" t="s">
        <v>211</v>
      </c>
      <c r="J223" t="s">
        <v>211</v>
      </c>
      <c r="K223" t="s">
        <v>211</v>
      </c>
      <c r="L223" t="s">
        <v>211</v>
      </c>
      <c r="M223" t="s">
        <v>211</v>
      </c>
      <c r="N223" t="s">
        <v>211</v>
      </c>
      <c r="O223" t="s">
        <v>211</v>
      </c>
      <c r="P223" t="s">
        <v>211</v>
      </c>
      <c r="Q223" t="s">
        <v>211</v>
      </c>
      <c r="R223" t="s">
        <v>211</v>
      </c>
      <c r="S223" t="s">
        <v>211</v>
      </c>
      <c r="T223" t="s">
        <v>211</v>
      </c>
      <c r="U223" t="s">
        <v>211</v>
      </c>
      <c r="V223" t="s">
        <v>211</v>
      </c>
      <c r="W223" t="s">
        <v>211</v>
      </c>
      <c r="X223" t="s">
        <v>211</v>
      </c>
      <c r="Y223" t="s">
        <v>211</v>
      </c>
      <c r="Z223" t="s">
        <v>211</v>
      </c>
      <c r="AA223" t="s">
        <v>211</v>
      </c>
      <c r="AB223" t="s">
        <v>211</v>
      </c>
      <c r="AC223" t="s">
        <v>211</v>
      </c>
      <c r="AD223" t="s">
        <v>211</v>
      </c>
      <c r="AE223" t="s">
        <v>211</v>
      </c>
      <c r="AF223" t="s">
        <v>211</v>
      </c>
      <c r="AG223" t="s">
        <v>211</v>
      </c>
      <c r="AH223" t="s">
        <v>211</v>
      </c>
      <c r="AI223" t="s">
        <v>211</v>
      </c>
      <c r="AJ223" t="s">
        <v>211</v>
      </c>
      <c r="AK223" t="s">
        <v>211</v>
      </c>
      <c r="AL223" t="s">
        <v>211</v>
      </c>
      <c r="AM223" t="s">
        <v>211</v>
      </c>
      <c r="AN223" t="s">
        <v>211</v>
      </c>
      <c r="AO223" t="s">
        <v>211</v>
      </c>
      <c r="AP223" t="s">
        <v>211</v>
      </c>
      <c r="AQ223" t="s">
        <v>211</v>
      </c>
      <c r="AR223" t="s">
        <v>211</v>
      </c>
      <c r="AS223" t="s">
        <v>211</v>
      </c>
      <c r="AT223" t="s">
        <v>211</v>
      </c>
      <c r="AU223" t="s">
        <v>211</v>
      </c>
      <c r="AV223" t="s">
        <v>211</v>
      </c>
      <c r="AW223" t="s">
        <v>211</v>
      </c>
      <c r="AX223" t="s">
        <v>211</v>
      </c>
      <c r="AY223" t="s">
        <v>211</v>
      </c>
      <c r="AZ223" t="s">
        <v>211</v>
      </c>
      <c r="BA223" t="s">
        <v>211</v>
      </c>
      <c r="BB223" t="s">
        <v>211</v>
      </c>
      <c r="BC223" t="s">
        <v>211</v>
      </c>
      <c r="BD223" t="s">
        <v>211</v>
      </c>
      <c r="BE223" t="s">
        <v>211</v>
      </c>
      <c r="BF223" t="s">
        <v>211</v>
      </c>
      <c r="BG223" t="s">
        <v>211</v>
      </c>
      <c r="BH223" t="s">
        <v>211</v>
      </c>
      <c r="BI223" t="s">
        <v>211</v>
      </c>
      <c r="BJ223" t="s">
        <v>211</v>
      </c>
      <c r="BK223" t="s">
        <v>211</v>
      </c>
    </row>
    <row r="224" spans="2:63" x14ac:dyDescent="0.35">
      <c r="B224" t="s">
        <v>650</v>
      </c>
      <c r="C224" s="54" t="s">
        <v>651</v>
      </c>
      <c r="D224" t="s">
        <v>211</v>
      </c>
      <c r="E224" t="s">
        <v>211</v>
      </c>
      <c r="F224" t="s">
        <v>211</v>
      </c>
      <c r="G224" t="s">
        <v>211</v>
      </c>
      <c r="H224" t="s">
        <v>211</v>
      </c>
      <c r="I224" t="s">
        <v>211</v>
      </c>
      <c r="J224" t="s">
        <v>211</v>
      </c>
      <c r="K224" t="s">
        <v>211</v>
      </c>
      <c r="L224" t="s">
        <v>211</v>
      </c>
      <c r="M224" t="s">
        <v>211</v>
      </c>
      <c r="N224" t="s">
        <v>211</v>
      </c>
      <c r="O224" t="s">
        <v>211</v>
      </c>
      <c r="P224" t="s">
        <v>211</v>
      </c>
      <c r="Q224" t="s">
        <v>211</v>
      </c>
      <c r="R224" t="s">
        <v>211</v>
      </c>
      <c r="S224" t="s">
        <v>211</v>
      </c>
      <c r="T224" t="s">
        <v>211</v>
      </c>
      <c r="U224" t="s">
        <v>211</v>
      </c>
      <c r="V224" t="s">
        <v>211</v>
      </c>
      <c r="W224" t="s">
        <v>211</v>
      </c>
      <c r="X224" t="s">
        <v>211</v>
      </c>
      <c r="Y224" t="s">
        <v>211</v>
      </c>
      <c r="Z224" t="s">
        <v>211</v>
      </c>
      <c r="AA224" t="s">
        <v>211</v>
      </c>
      <c r="AB224" t="s">
        <v>211</v>
      </c>
      <c r="AC224" t="s">
        <v>211</v>
      </c>
      <c r="AD224" t="s">
        <v>211</v>
      </c>
      <c r="AE224" t="s">
        <v>211</v>
      </c>
      <c r="AF224" t="s">
        <v>211</v>
      </c>
      <c r="AG224" t="s">
        <v>211</v>
      </c>
      <c r="AH224" t="s">
        <v>211</v>
      </c>
      <c r="AI224" t="s">
        <v>211</v>
      </c>
      <c r="AJ224" t="s">
        <v>211</v>
      </c>
      <c r="AK224" t="s">
        <v>211</v>
      </c>
      <c r="AL224" t="s">
        <v>211</v>
      </c>
      <c r="AM224" t="s">
        <v>211</v>
      </c>
      <c r="AN224" t="s">
        <v>211</v>
      </c>
      <c r="AO224" t="s">
        <v>211</v>
      </c>
      <c r="AP224" t="s">
        <v>211</v>
      </c>
      <c r="AQ224" t="s">
        <v>211</v>
      </c>
      <c r="AR224" t="s">
        <v>211</v>
      </c>
      <c r="AS224" t="s">
        <v>211</v>
      </c>
      <c r="AT224" t="s">
        <v>211</v>
      </c>
      <c r="AU224" t="s">
        <v>211</v>
      </c>
      <c r="AV224" t="s">
        <v>211</v>
      </c>
      <c r="AW224" t="s">
        <v>211</v>
      </c>
      <c r="AX224" t="s">
        <v>211</v>
      </c>
      <c r="AY224" t="s">
        <v>211</v>
      </c>
      <c r="AZ224" t="s">
        <v>211</v>
      </c>
      <c r="BA224" t="s">
        <v>211</v>
      </c>
      <c r="BB224" t="s">
        <v>211</v>
      </c>
      <c r="BC224" t="s">
        <v>211</v>
      </c>
      <c r="BD224" t="s">
        <v>211</v>
      </c>
      <c r="BE224" t="s">
        <v>211</v>
      </c>
      <c r="BF224" t="s">
        <v>211</v>
      </c>
      <c r="BG224" t="s">
        <v>211</v>
      </c>
      <c r="BH224" t="s">
        <v>211</v>
      </c>
      <c r="BI224" t="s">
        <v>211</v>
      </c>
      <c r="BJ224" t="s">
        <v>211</v>
      </c>
      <c r="BK224" t="s">
        <v>211</v>
      </c>
    </row>
    <row r="225" spans="2:63" x14ac:dyDescent="0.35">
      <c r="B225" t="s">
        <v>652</v>
      </c>
      <c r="C225" s="54" t="s">
        <v>653</v>
      </c>
      <c r="D225" t="s">
        <v>211</v>
      </c>
      <c r="E225" t="s">
        <v>211</v>
      </c>
      <c r="F225" t="s">
        <v>211</v>
      </c>
      <c r="G225" t="s">
        <v>211</v>
      </c>
      <c r="H225" t="s">
        <v>211</v>
      </c>
      <c r="I225" t="s">
        <v>211</v>
      </c>
      <c r="J225" t="s">
        <v>211</v>
      </c>
      <c r="K225" t="s">
        <v>211</v>
      </c>
      <c r="L225" t="s">
        <v>211</v>
      </c>
      <c r="M225" t="s">
        <v>211</v>
      </c>
      <c r="N225" t="s">
        <v>211</v>
      </c>
      <c r="O225" t="s">
        <v>211</v>
      </c>
      <c r="P225" t="s">
        <v>211</v>
      </c>
      <c r="Q225" t="s">
        <v>211</v>
      </c>
      <c r="R225" t="s">
        <v>211</v>
      </c>
      <c r="S225" t="s">
        <v>211</v>
      </c>
      <c r="T225" t="s">
        <v>211</v>
      </c>
      <c r="U225" t="s">
        <v>211</v>
      </c>
      <c r="V225" t="s">
        <v>211</v>
      </c>
      <c r="W225" t="s">
        <v>211</v>
      </c>
      <c r="X225" t="s">
        <v>211</v>
      </c>
      <c r="Y225" t="s">
        <v>211</v>
      </c>
      <c r="Z225" t="s">
        <v>211</v>
      </c>
      <c r="AA225" t="s">
        <v>211</v>
      </c>
      <c r="AB225" t="s">
        <v>211</v>
      </c>
      <c r="AC225" t="s">
        <v>211</v>
      </c>
      <c r="AD225" t="s">
        <v>211</v>
      </c>
      <c r="AE225" t="s">
        <v>211</v>
      </c>
      <c r="AF225" t="s">
        <v>211</v>
      </c>
      <c r="AG225" t="s">
        <v>211</v>
      </c>
      <c r="AH225" t="s">
        <v>211</v>
      </c>
      <c r="AI225" t="s">
        <v>211</v>
      </c>
      <c r="AJ225" t="s">
        <v>211</v>
      </c>
      <c r="AK225" t="s">
        <v>211</v>
      </c>
      <c r="AL225" t="s">
        <v>211</v>
      </c>
      <c r="AM225" t="s">
        <v>211</v>
      </c>
      <c r="AN225" t="s">
        <v>211</v>
      </c>
      <c r="AO225" t="s">
        <v>211</v>
      </c>
      <c r="AP225" t="s">
        <v>211</v>
      </c>
      <c r="AQ225" t="s">
        <v>211</v>
      </c>
      <c r="AR225" t="s">
        <v>211</v>
      </c>
      <c r="AS225" t="s">
        <v>211</v>
      </c>
      <c r="AT225" t="s">
        <v>211</v>
      </c>
      <c r="AU225" t="s">
        <v>211</v>
      </c>
      <c r="AV225" t="s">
        <v>211</v>
      </c>
      <c r="AW225" t="s">
        <v>211</v>
      </c>
      <c r="AX225" t="s">
        <v>211</v>
      </c>
      <c r="AY225" t="s">
        <v>211</v>
      </c>
      <c r="AZ225" t="s">
        <v>211</v>
      </c>
      <c r="BA225" t="s">
        <v>211</v>
      </c>
      <c r="BB225" t="s">
        <v>211</v>
      </c>
      <c r="BC225" t="s">
        <v>211</v>
      </c>
      <c r="BD225" t="s">
        <v>211</v>
      </c>
      <c r="BE225" t="s">
        <v>211</v>
      </c>
      <c r="BF225" t="s">
        <v>211</v>
      </c>
      <c r="BG225" t="s">
        <v>211</v>
      </c>
      <c r="BH225" t="s">
        <v>211</v>
      </c>
      <c r="BI225" t="s">
        <v>211</v>
      </c>
      <c r="BJ225" t="s">
        <v>211</v>
      </c>
      <c r="BK225" t="s">
        <v>211</v>
      </c>
    </row>
    <row r="226" spans="2:63" x14ac:dyDescent="0.35">
      <c r="B226" t="s">
        <v>654</v>
      </c>
      <c r="C226" s="54" t="s">
        <v>655</v>
      </c>
      <c r="D226" t="s">
        <v>211</v>
      </c>
      <c r="E226" t="s">
        <v>211</v>
      </c>
      <c r="F226" t="s">
        <v>211</v>
      </c>
      <c r="G226" t="s">
        <v>211</v>
      </c>
      <c r="H226" t="s">
        <v>211</v>
      </c>
      <c r="I226" t="s">
        <v>211</v>
      </c>
      <c r="J226" t="s">
        <v>211</v>
      </c>
      <c r="K226" t="s">
        <v>211</v>
      </c>
      <c r="L226" t="s">
        <v>211</v>
      </c>
      <c r="M226" t="s">
        <v>211</v>
      </c>
      <c r="N226" t="s">
        <v>211</v>
      </c>
      <c r="O226" t="s">
        <v>211</v>
      </c>
      <c r="P226" t="s">
        <v>211</v>
      </c>
      <c r="Q226" t="s">
        <v>211</v>
      </c>
      <c r="R226" t="s">
        <v>211</v>
      </c>
      <c r="S226" t="s">
        <v>211</v>
      </c>
      <c r="T226" t="s">
        <v>211</v>
      </c>
      <c r="U226" t="s">
        <v>211</v>
      </c>
      <c r="V226" t="s">
        <v>211</v>
      </c>
      <c r="W226" t="s">
        <v>211</v>
      </c>
      <c r="X226" t="s">
        <v>211</v>
      </c>
      <c r="Y226" t="s">
        <v>211</v>
      </c>
      <c r="Z226" t="s">
        <v>211</v>
      </c>
      <c r="AA226" t="s">
        <v>211</v>
      </c>
      <c r="AB226" t="s">
        <v>211</v>
      </c>
      <c r="AC226" t="s">
        <v>211</v>
      </c>
      <c r="AD226" t="s">
        <v>211</v>
      </c>
      <c r="AE226" t="s">
        <v>211</v>
      </c>
      <c r="AF226" t="s">
        <v>211</v>
      </c>
      <c r="AG226" t="s">
        <v>211</v>
      </c>
      <c r="AH226" t="s">
        <v>211</v>
      </c>
      <c r="AI226" t="s">
        <v>211</v>
      </c>
      <c r="AJ226" t="s">
        <v>211</v>
      </c>
      <c r="AK226" t="s">
        <v>211</v>
      </c>
      <c r="AL226" t="s">
        <v>211</v>
      </c>
      <c r="AM226" t="s">
        <v>211</v>
      </c>
      <c r="AN226" t="s">
        <v>211</v>
      </c>
      <c r="AO226" t="s">
        <v>211</v>
      </c>
      <c r="AP226" t="s">
        <v>211</v>
      </c>
      <c r="AQ226" t="s">
        <v>211</v>
      </c>
      <c r="AR226" t="s">
        <v>211</v>
      </c>
      <c r="AS226" t="s">
        <v>211</v>
      </c>
      <c r="AT226" t="s">
        <v>211</v>
      </c>
      <c r="AU226" t="s">
        <v>211</v>
      </c>
      <c r="AV226" t="s">
        <v>211</v>
      </c>
      <c r="AW226" t="s">
        <v>211</v>
      </c>
      <c r="AX226" t="s">
        <v>211</v>
      </c>
      <c r="AY226" t="s">
        <v>211</v>
      </c>
      <c r="AZ226" t="s">
        <v>211</v>
      </c>
      <c r="BA226" t="s">
        <v>211</v>
      </c>
      <c r="BB226" t="s">
        <v>211</v>
      </c>
      <c r="BC226" t="s">
        <v>211</v>
      </c>
      <c r="BD226" t="s">
        <v>211</v>
      </c>
      <c r="BE226" t="s">
        <v>211</v>
      </c>
      <c r="BF226" t="s">
        <v>211</v>
      </c>
      <c r="BG226" t="s">
        <v>211</v>
      </c>
      <c r="BH226" t="s">
        <v>211</v>
      </c>
      <c r="BI226" t="s">
        <v>211</v>
      </c>
      <c r="BJ226" t="s">
        <v>211</v>
      </c>
      <c r="BK226" t="s">
        <v>211</v>
      </c>
    </row>
    <row r="227" spans="2:63" x14ac:dyDescent="0.35">
      <c r="B227" t="s">
        <v>656</v>
      </c>
      <c r="C227" s="54" t="s">
        <v>657</v>
      </c>
      <c r="D227" t="s">
        <v>211</v>
      </c>
      <c r="E227" t="s">
        <v>211</v>
      </c>
      <c r="F227" t="s">
        <v>211</v>
      </c>
      <c r="G227" t="s">
        <v>211</v>
      </c>
      <c r="H227" t="s">
        <v>211</v>
      </c>
      <c r="I227" t="s">
        <v>211</v>
      </c>
      <c r="J227" t="s">
        <v>211</v>
      </c>
      <c r="K227" t="s">
        <v>211</v>
      </c>
      <c r="L227" t="s">
        <v>211</v>
      </c>
      <c r="M227" t="s">
        <v>211</v>
      </c>
      <c r="N227" t="s">
        <v>211</v>
      </c>
      <c r="O227" t="s">
        <v>211</v>
      </c>
      <c r="P227" t="s">
        <v>211</v>
      </c>
      <c r="Q227" t="s">
        <v>211</v>
      </c>
      <c r="R227" t="s">
        <v>211</v>
      </c>
      <c r="S227" t="s">
        <v>211</v>
      </c>
      <c r="T227" t="s">
        <v>211</v>
      </c>
      <c r="U227" t="s">
        <v>211</v>
      </c>
      <c r="V227" t="s">
        <v>211</v>
      </c>
      <c r="W227" t="s">
        <v>211</v>
      </c>
      <c r="X227" t="s">
        <v>211</v>
      </c>
      <c r="Y227" t="s">
        <v>211</v>
      </c>
      <c r="Z227" t="s">
        <v>211</v>
      </c>
      <c r="AA227" t="s">
        <v>211</v>
      </c>
      <c r="AB227" t="s">
        <v>211</v>
      </c>
      <c r="AC227" t="s">
        <v>211</v>
      </c>
      <c r="AD227" t="s">
        <v>211</v>
      </c>
      <c r="AE227" t="s">
        <v>211</v>
      </c>
      <c r="AF227" t="s">
        <v>211</v>
      </c>
      <c r="AG227" t="s">
        <v>211</v>
      </c>
      <c r="AH227" t="s">
        <v>211</v>
      </c>
      <c r="AI227" t="s">
        <v>211</v>
      </c>
      <c r="AJ227" t="s">
        <v>211</v>
      </c>
      <c r="AK227" t="s">
        <v>211</v>
      </c>
      <c r="AL227" t="s">
        <v>211</v>
      </c>
      <c r="AM227" t="s">
        <v>211</v>
      </c>
      <c r="AN227" t="s">
        <v>211</v>
      </c>
      <c r="AO227" t="s">
        <v>211</v>
      </c>
      <c r="AP227" t="s">
        <v>211</v>
      </c>
      <c r="AQ227" t="s">
        <v>211</v>
      </c>
      <c r="AR227" t="s">
        <v>211</v>
      </c>
      <c r="AS227" t="s">
        <v>211</v>
      </c>
      <c r="AT227" t="s">
        <v>211</v>
      </c>
      <c r="AU227" t="s">
        <v>211</v>
      </c>
      <c r="AV227" t="s">
        <v>211</v>
      </c>
      <c r="AW227" t="s">
        <v>211</v>
      </c>
      <c r="AX227" t="s">
        <v>211</v>
      </c>
      <c r="AY227" t="s">
        <v>211</v>
      </c>
      <c r="AZ227" t="s">
        <v>211</v>
      </c>
      <c r="BA227" t="s">
        <v>211</v>
      </c>
      <c r="BB227" t="s">
        <v>211</v>
      </c>
      <c r="BC227" t="s">
        <v>211</v>
      </c>
      <c r="BD227" t="s">
        <v>211</v>
      </c>
      <c r="BE227" t="s">
        <v>211</v>
      </c>
      <c r="BF227" t="s">
        <v>211</v>
      </c>
      <c r="BG227" t="s">
        <v>211</v>
      </c>
      <c r="BH227" t="s">
        <v>211</v>
      </c>
      <c r="BI227" t="s">
        <v>211</v>
      </c>
      <c r="BJ227" t="s">
        <v>211</v>
      </c>
      <c r="BK227" t="s">
        <v>211</v>
      </c>
    </row>
    <row r="228" spans="2:63" x14ac:dyDescent="0.35">
      <c r="B228" t="s">
        <v>658</v>
      </c>
      <c r="C228" s="54" t="s">
        <v>659</v>
      </c>
      <c r="D228" t="s">
        <v>211</v>
      </c>
      <c r="E228" t="s">
        <v>211</v>
      </c>
      <c r="F228" t="s">
        <v>211</v>
      </c>
      <c r="G228" t="s">
        <v>211</v>
      </c>
      <c r="H228" t="s">
        <v>211</v>
      </c>
      <c r="I228" t="s">
        <v>211</v>
      </c>
      <c r="J228" t="s">
        <v>211</v>
      </c>
      <c r="K228" t="s">
        <v>211</v>
      </c>
      <c r="L228" t="s">
        <v>211</v>
      </c>
      <c r="M228" t="s">
        <v>211</v>
      </c>
      <c r="N228" t="s">
        <v>211</v>
      </c>
      <c r="O228" t="s">
        <v>211</v>
      </c>
      <c r="P228" t="s">
        <v>211</v>
      </c>
      <c r="Q228" t="s">
        <v>211</v>
      </c>
      <c r="R228" t="s">
        <v>211</v>
      </c>
      <c r="S228" t="s">
        <v>211</v>
      </c>
      <c r="T228" t="s">
        <v>211</v>
      </c>
      <c r="U228" t="s">
        <v>211</v>
      </c>
      <c r="V228" t="s">
        <v>211</v>
      </c>
      <c r="W228" t="s">
        <v>211</v>
      </c>
      <c r="X228" t="s">
        <v>211</v>
      </c>
      <c r="Y228" t="s">
        <v>211</v>
      </c>
      <c r="Z228" t="s">
        <v>211</v>
      </c>
      <c r="AA228" t="s">
        <v>211</v>
      </c>
      <c r="AB228" t="s">
        <v>211</v>
      </c>
      <c r="AC228" t="s">
        <v>211</v>
      </c>
      <c r="AD228" t="s">
        <v>211</v>
      </c>
      <c r="AE228" t="s">
        <v>211</v>
      </c>
      <c r="AF228" t="s">
        <v>211</v>
      </c>
      <c r="AG228" t="s">
        <v>211</v>
      </c>
      <c r="AH228" t="s">
        <v>211</v>
      </c>
      <c r="AI228" t="s">
        <v>211</v>
      </c>
      <c r="AJ228" t="s">
        <v>211</v>
      </c>
      <c r="AK228" t="s">
        <v>211</v>
      </c>
      <c r="AL228" t="s">
        <v>211</v>
      </c>
      <c r="AM228" t="s">
        <v>211</v>
      </c>
      <c r="AN228" t="s">
        <v>211</v>
      </c>
      <c r="AO228" t="s">
        <v>211</v>
      </c>
      <c r="AP228" t="s">
        <v>211</v>
      </c>
      <c r="AQ228">
        <v>0.938283072395239</v>
      </c>
      <c r="AR228">
        <v>1.08270508132601</v>
      </c>
      <c r="AS228">
        <v>1.11653308564468</v>
      </c>
      <c r="AT228">
        <v>1.0575589962396501</v>
      </c>
      <c r="AU228">
        <v>0.88404792718496095</v>
      </c>
      <c r="AV228">
        <v>0.80392164774760499</v>
      </c>
      <c r="AW228">
        <v>0.80380019216141596</v>
      </c>
      <c r="AX228">
        <v>0.79643273094909595</v>
      </c>
      <c r="AY228">
        <v>0.72967239998408795</v>
      </c>
      <c r="AZ228">
        <v>0.67992268004272904</v>
      </c>
      <c r="BA228">
        <v>0.71695770201613596</v>
      </c>
      <c r="BB228">
        <v>0.75430899010597896</v>
      </c>
      <c r="BC228">
        <v>0.71841389865332195</v>
      </c>
      <c r="BD228">
        <v>0.77833812041681205</v>
      </c>
      <c r="BE228">
        <v>0.75294512270200198</v>
      </c>
      <c r="BF228">
        <v>0.75272819693259096</v>
      </c>
      <c r="BG228">
        <v>0.90129642336709603</v>
      </c>
      <c r="BH228">
        <v>0.90342143625728799</v>
      </c>
      <c r="BI228">
        <v>0.88520550826938005</v>
      </c>
      <c r="BJ228">
        <v>0.84677266710809596</v>
      </c>
      <c r="BK228">
        <v>0.893276257067393</v>
      </c>
    </row>
    <row r="229" spans="2:63" x14ac:dyDescent="0.35">
      <c r="B229" t="s">
        <v>660</v>
      </c>
      <c r="C229" s="54" t="s">
        <v>661</v>
      </c>
      <c r="D229" t="s">
        <v>211</v>
      </c>
      <c r="E229" t="s">
        <v>211</v>
      </c>
      <c r="F229" t="s">
        <v>211</v>
      </c>
      <c r="G229" t="s">
        <v>211</v>
      </c>
      <c r="H229" t="s">
        <v>211</v>
      </c>
      <c r="I229" t="s">
        <v>211</v>
      </c>
      <c r="J229" t="s">
        <v>211</v>
      </c>
      <c r="K229" t="s">
        <v>211</v>
      </c>
      <c r="L229" t="s">
        <v>211</v>
      </c>
      <c r="M229" t="s">
        <v>211</v>
      </c>
      <c r="N229" t="s">
        <v>211</v>
      </c>
      <c r="O229" t="s">
        <v>211</v>
      </c>
      <c r="P229" t="s">
        <v>211</v>
      </c>
      <c r="Q229" t="s">
        <v>211</v>
      </c>
      <c r="R229" t="s">
        <v>211</v>
      </c>
      <c r="S229" t="s">
        <v>211</v>
      </c>
      <c r="T229" t="s">
        <v>211</v>
      </c>
      <c r="U229" t="s">
        <v>211</v>
      </c>
      <c r="V229" t="s">
        <v>211</v>
      </c>
      <c r="W229" t="s">
        <v>211</v>
      </c>
      <c r="X229" t="s">
        <v>211</v>
      </c>
      <c r="Y229" t="s">
        <v>211</v>
      </c>
      <c r="Z229" t="s">
        <v>211</v>
      </c>
      <c r="AA229" t="s">
        <v>211</v>
      </c>
      <c r="AB229" t="s">
        <v>211</v>
      </c>
      <c r="AC229" t="s">
        <v>211</v>
      </c>
      <c r="AD229" t="s">
        <v>211</v>
      </c>
      <c r="AE229" t="s">
        <v>211</v>
      </c>
      <c r="AF229" t="s">
        <v>211</v>
      </c>
      <c r="AG229" t="s">
        <v>211</v>
      </c>
      <c r="AH229" t="s">
        <v>211</v>
      </c>
      <c r="AI229" t="s">
        <v>211</v>
      </c>
      <c r="AJ229" t="s">
        <v>211</v>
      </c>
      <c r="AK229" t="s">
        <v>211</v>
      </c>
      <c r="AL229" t="s">
        <v>211</v>
      </c>
      <c r="AM229" t="s">
        <v>211</v>
      </c>
      <c r="AN229" t="s">
        <v>211</v>
      </c>
      <c r="AO229" t="s">
        <v>211</v>
      </c>
      <c r="AP229" t="s">
        <v>211</v>
      </c>
      <c r="AQ229" t="s">
        <v>211</v>
      </c>
      <c r="AR229" t="s">
        <v>211</v>
      </c>
      <c r="AS229" t="s">
        <v>211</v>
      </c>
      <c r="AT229" t="s">
        <v>211</v>
      </c>
      <c r="AU229" t="s">
        <v>211</v>
      </c>
      <c r="AV229" t="s">
        <v>211</v>
      </c>
      <c r="AW229" t="s">
        <v>211</v>
      </c>
      <c r="AX229" t="s">
        <v>211</v>
      </c>
      <c r="AY229" t="s">
        <v>211</v>
      </c>
      <c r="AZ229" t="s">
        <v>211</v>
      </c>
      <c r="BA229" t="s">
        <v>211</v>
      </c>
      <c r="BB229" t="s">
        <v>211</v>
      </c>
      <c r="BC229" t="s">
        <v>211</v>
      </c>
      <c r="BD229" t="s">
        <v>211</v>
      </c>
      <c r="BE229" t="s">
        <v>211</v>
      </c>
      <c r="BF229" t="s">
        <v>211</v>
      </c>
      <c r="BG229" t="s">
        <v>211</v>
      </c>
      <c r="BH229" t="s">
        <v>211</v>
      </c>
      <c r="BI229" t="s">
        <v>211</v>
      </c>
      <c r="BJ229" t="s">
        <v>211</v>
      </c>
      <c r="BK229" t="s">
        <v>211</v>
      </c>
    </row>
    <row r="230" spans="2:63" x14ac:dyDescent="0.35">
      <c r="B230" t="s">
        <v>662</v>
      </c>
      <c r="C230" s="54" t="s">
        <v>663</v>
      </c>
      <c r="D230" t="s">
        <v>211</v>
      </c>
      <c r="E230" t="s">
        <v>211</v>
      </c>
      <c r="F230" t="s">
        <v>211</v>
      </c>
      <c r="G230" t="s">
        <v>211</v>
      </c>
      <c r="H230" t="s">
        <v>211</v>
      </c>
      <c r="I230" t="s">
        <v>211</v>
      </c>
      <c r="J230" t="s">
        <v>211</v>
      </c>
      <c r="K230" t="s">
        <v>211</v>
      </c>
      <c r="L230" t="s">
        <v>211</v>
      </c>
      <c r="M230" t="s">
        <v>211</v>
      </c>
      <c r="N230" t="s">
        <v>211</v>
      </c>
      <c r="O230" t="s">
        <v>211</v>
      </c>
      <c r="P230" t="s">
        <v>211</v>
      </c>
      <c r="Q230" t="s">
        <v>211</v>
      </c>
      <c r="R230" t="s">
        <v>211</v>
      </c>
      <c r="S230" t="s">
        <v>211</v>
      </c>
      <c r="T230" t="s">
        <v>211</v>
      </c>
      <c r="U230" t="s">
        <v>211</v>
      </c>
      <c r="V230" t="s">
        <v>211</v>
      </c>
      <c r="W230" t="s">
        <v>211</v>
      </c>
      <c r="X230" t="s">
        <v>211</v>
      </c>
      <c r="Y230" t="s">
        <v>211</v>
      </c>
      <c r="Z230" t="s">
        <v>211</v>
      </c>
      <c r="AA230" t="s">
        <v>211</v>
      </c>
      <c r="AB230" t="s">
        <v>211</v>
      </c>
      <c r="AC230" t="s">
        <v>211</v>
      </c>
      <c r="AD230" t="s">
        <v>211</v>
      </c>
      <c r="AE230" t="s">
        <v>211</v>
      </c>
      <c r="AF230" t="s">
        <v>211</v>
      </c>
      <c r="AG230" t="s">
        <v>211</v>
      </c>
      <c r="AH230" t="s">
        <v>211</v>
      </c>
      <c r="AI230" t="s">
        <v>211</v>
      </c>
      <c r="AJ230" t="s">
        <v>211</v>
      </c>
      <c r="AK230" t="s">
        <v>211</v>
      </c>
      <c r="AL230" t="s">
        <v>211</v>
      </c>
      <c r="AM230" t="s">
        <v>211</v>
      </c>
      <c r="AN230" t="s">
        <v>211</v>
      </c>
      <c r="AO230" t="s">
        <v>211</v>
      </c>
      <c r="AP230" t="s">
        <v>211</v>
      </c>
      <c r="AQ230" t="s">
        <v>211</v>
      </c>
      <c r="AR230" t="s">
        <v>211</v>
      </c>
      <c r="AS230" t="s">
        <v>211</v>
      </c>
      <c r="AT230" t="s">
        <v>211</v>
      </c>
      <c r="AU230" t="s">
        <v>211</v>
      </c>
      <c r="AV230" t="s">
        <v>211</v>
      </c>
      <c r="AW230" t="s">
        <v>211</v>
      </c>
      <c r="AX230" t="s">
        <v>211</v>
      </c>
      <c r="AY230" t="s">
        <v>211</v>
      </c>
      <c r="AZ230" t="s">
        <v>211</v>
      </c>
      <c r="BA230" t="s">
        <v>211</v>
      </c>
      <c r="BB230" t="s">
        <v>211</v>
      </c>
      <c r="BC230" t="s">
        <v>211</v>
      </c>
      <c r="BD230" t="s">
        <v>211</v>
      </c>
      <c r="BE230" t="s">
        <v>211</v>
      </c>
      <c r="BF230" t="s">
        <v>211</v>
      </c>
      <c r="BG230" t="s">
        <v>211</v>
      </c>
      <c r="BH230" t="s">
        <v>211</v>
      </c>
      <c r="BI230" t="s">
        <v>211</v>
      </c>
      <c r="BJ230" t="s">
        <v>211</v>
      </c>
      <c r="BK230" t="s">
        <v>211</v>
      </c>
    </row>
    <row r="231" spans="2:63" x14ac:dyDescent="0.35">
      <c r="B231" t="s">
        <v>664</v>
      </c>
      <c r="C231" s="54" t="s">
        <v>665</v>
      </c>
      <c r="D231" t="s">
        <v>211</v>
      </c>
      <c r="E231" t="s">
        <v>211</v>
      </c>
      <c r="F231" t="s">
        <v>211</v>
      </c>
      <c r="G231" t="s">
        <v>211</v>
      </c>
      <c r="H231" t="s">
        <v>211</v>
      </c>
      <c r="I231" t="s">
        <v>211</v>
      </c>
      <c r="J231" t="s">
        <v>211</v>
      </c>
      <c r="K231" t="s">
        <v>211</v>
      </c>
      <c r="L231" t="s">
        <v>211</v>
      </c>
      <c r="M231" t="s">
        <v>211</v>
      </c>
      <c r="N231" t="s">
        <v>211</v>
      </c>
      <c r="O231" t="s">
        <v>211</v>
      </c>
      <c r="P231" t="s">
        <v>211</v>
      </c>
      <c r="Q231" t="s">
        <v>211</v>
      </c>
      <c r="R231" t="s">
        <v>211</v>
      </c>
      <c r="S231" t="s">
        <v>211</v>
      </c>
      <c r="T231" t="s">
        <v>211</v>
      </c>
      <c r="U231" t="s">
        <v>211</v>
      </c>
      <c r="V231" t="s">
        <v>211</v>
      </c>
      <c r="W231" t="s">
        <v>211</v>
      </c>
      <c r="X231" t="s">
        <v>211</v>
      </c>
      <c r="Y231" t="s">
        <v>211</v>
      </c>
      <c r="Z231" t="s">
        <v>211</v>
      </c>
      <c r="AA231" t="s">
        <v>211</v>
      </c>
      <c r="AB231" t="s">
        <v>211</v>
      </c>
      <c r="AC231" t="s">
        <v>211</v>
      </c>
      <c r="AD231" t="s">
        <v>211</v>
      </c>
      <c r="AE231" t="s">
        <v>211</v>
      </c>
      <c r="AF231" t="s">
        <v>211</v>
      </c>
      <c r="AG231" t="s">
        <v>211</v>
      </c>
      <c r="AH231" t="s">
        <v>211</v>
      </c>
      <c r="AI231" t="s">
        <v>211</v>
      </c>
      <c r="AJ231" t="s">
        <v>211</v>
      </c>
      <c r="AK231" t="s">
        <v>211</v>
      </c>
      <c r="AL231" t="s">
        <v>211</v>
      </c>
      <c r="AM231" t="s">
        <v>211</v>
      </c>
      <c r="AN231" t="s">
        <v>211</v>
      </c>
      <c r="AO231" t="s">
        <v>211</v>
      </c>
      <c r="AP231" t="s">
        <v>211</v>
      </c>
      <c r="AQ231" t="s">
        <v>211</v>
      </c>
      <c r="AR231" t="s">
        <v>211</v>
      </c>
      <c r="AS231" t="s">
        <v>211</v>
      </c>
      <c r="AT231" t="s">
        <v>211</v>
      </c>
      <c r="AU231" t="s">
        <v>211</v>
      </c>
      <c r="AV231" t="s">
        <v>211</v>
      </c>
      <c r="AW231" t="s">
        <v>211</v>
      </c>
      <c r="AX231" t="s">
        <v>211</v>
      </c>
      <c r="AY231" t="s">
        <v>211</v>
      </c>
      <c r="AZ231" t="s">
        <v>211</v>
      </c>
      <c r="BA231" t="s">
        <v>211</v>
      </c>
      <c r="BB231" t="s">
        <v>211</v>
      </c>
      <c r="BC231" t="s">
        <v>211</v>
      </c>
      <c r="BD231" t="s">
        <v>211</v>
      </c>
      <c r="BE231" t="s">
        <v>211</v>
      </c>
      <c r="BF231" t="s">
        <v>211</v>
      </c>
      <c r="BG231" t="s">
        <v>211</v>
      </c>
      <c r="BH231" t="s">
        <v>211</v>
      </c>
      <c r="BI231" t="s">
        <v>211</v>
      </c>
      <c r="BJ231" t="s">
        <v>211</v>
      </c>
      <c r="BK231" t="s">
        <v>211</v>
      </c>
    </row>
    <row r="232" spans="2:63" x14ac:dyDescent="0.35">
      <c r="B232" t="s">
        <v>666</v>
      </c>
      <c r="C232" s="54" t="s">
        <v>667</v>
      </c>
      <c r="D232" t="s">
        <v>211</v>
      </c>
      <c r="E232" t="s">
        <v>211</v>
      </c>
      <c r="F232" t="s">
        <v>211</v>
      </c>
      <c r="G232" t="s">
        <v>211</v>
      </c>
      <c r="H232" t="s">
        <v>211</v>
      </c>
      <c r="I232" t="s">
        <v>211</v>
      </c>
      <c r="J232" t="s">
        <v>211</v>
      </c>
      <c r="K232" t="s">
        <v>211</v>
      </c>
      <c r="L232" t="s">
        <v>211</v>
      </c>
      <c r="M232" t="s">
        <v>211</v>
      </c>
      <c r="N232" t="s">
        <v>211</v>
      </c>
      <c r="O232" t="s">
        <v>211</v>
      </c>
      <c r="P232" t="s">
        <v>211</v>
      </c>
      <c r="Q232" t="s">
        <v>211</v>
      </c>
      <c r="R232" t="s">
        <v>211</v>
      </c>
      <c r="S232" t="s">
        <v>211</v>
      </c>
      <c r="T232" t="s">
        <v>211</v>
      </c>
      <c r="U232" t="s">
        <v>211</v>
      </c>
      <c r="V232" t="s">
        <v>211</v>
      </c>
      <c r="W232" t="s">
        <v>211</v>
      </c>
      <c r="X232" t="s">
        <v>211</v>
      </c>
      <c r="Y232" t="s">
        <v>211</v>
      </c>
      <c r="Z232" t="s">
        <v>211</v>
      </c>
      <c r="AA232" t="s">
        <v>211</v>
      </c>
      <c r="AB232" t="s">
        <v>211</v>
      </c>
      <c r="AC232" t="s">
        <v>211</v>
      </c>
      <c r="AD232" t="s">
        <v>211</v>
      </c>
      <c r="AE232" t="s">
        <v>211</v>
      </c>
      <c r="AF232" t="s">
        <v>211</v>
      </c>
      <c r="AG232" t="s">
        <v>211</v>
      </c>
      <c r="AH232" t="s">
        <v>211</v>
      </c>
      <c r="AI232" t="s">
        <v>211</v>
      </c>
      <c r="AJ232" t="s">
        <v>211</v>
      </c>
      <c r="AK232" t="s">
        <v>211</v>
      </c>
      <c r="AL232" t="s">
        <v>211</v>
      </c>
      <c r="AM232" t="s">
        <v>211</v>
      </c>
      <c r="AN232" t="s">
        <v>211</v>
      </c>
      <c r="AO232" t="s">
        <v>211</v>
      </c>
      <c r="AP232" t="s">
        <v>211</v>
      </c>
      <c r="AQ232" t="s">
        <v>211</v>
      </c>
      <c r="AR232" t="s">
        <v>211</v>
      </c>
      <c r="AS232" t="s">
        <v>211</v>
      </c>
      <c r="AT232" t="s">
        <v>211</v>
      </c>
      <c r="AU232" t="s">
        <v>211</v>
      </c>
      <c r="AV232" t="s">
        <v>211</v>
      </c>
      <c r="AW232" t="s">
        <v>211</v>
      </c>
      <c r="AX232" t="s">
        <v>211</v>
      </c>
      <c r="AY232" t="s">
        <v>211</v>
      </c>
      <c r="AZ232" t="s">
        <v>211</v>
      </c>
      <c r="BA232" t="s">
        <v>211</v>
      </c>
      <c r="BB232" t="s">
        <v>211</v>
      </c>
      <c r="BC232" t="s">
        <v>211</v>
      </c>
      <c r="BD232" t="s">
        <v>211</v>
      </c>
      <c r="BE232" t="s">
        <v>211</v>
      </c>
      <c r="BF232" t="s">
        <v>211</v>
      </c>
      <c r="BG232" t="s">
        <v>211</v>
      </c>
      <c r="BH232" t="s">
        <v>211</v>
      </c>
      <c r="BI232" t="s">
        <v>211</v>
      </c>
      <c r="BJ232" t="s">
        <v>211</v>
      </c>
      <c r="BK232" t="s">
        <v>211</v>
      </c>
    </row>
    <row r="233" spans="2:63" x14ac:dyDescent="0.35">
      <c r="B233" t="s">
        <v>668</v>
      </c>
      <c r="C233" s="54" t="s">
        <v>669</v>
      </c>
      <c r="D233" t="s">
        <v>211</v>
      </c>
      <c r="E233" t="s">
        <v>211</v>
      </c>
      <c r="F233" t="s">
        <v>211</v>
      </c>
      <c r="G233" t="s">
        <v>211</v>
      </c>
      <c r="H233" t="s">
        <v>211</v>
      </c>
      <c r="I233" t="s">
        <v>211</v>
      </c>
      <c r="J233" t="s">
        <v>211</v>
      </c>
      <c r="K233" t="s">
        <v>211</v>
      </c>
      <c r="L233" t="s">
        <v>211</v>
      </c>
      <c r="M233" t="s">
        <v>211</v>
      </c>
      <c r="N233" t="s">
        <v>211</v>
      </c>
      <c r="O233" t="s">
        <v>211</v>
      </c>
      <c r="P233" t="s">
        <v>211</v>
      </c>
      <c r="Q233" t="s">
        <v>211</v>
      </c>
      <c r="R233" t="s">
        <v>211</v>
      </c>
      <c r="S233" t="s">
        <v>211</v>
      </c>
      <c r="T233" t="s">
        <v>211</v>
      </c>
      <c r="U233" t="s">
        <v>211</v>
      </c>
      <c r="V233" t="s">
        <v>211</v>
      </c>
      <c r="W233" t="s">
        <v>211</v>
      </c>
      <c r="X233" t="s">
        <v>211</v>
      </c>
      <c r="Y233" t="s">
        <v>211</v>
      </c>
      <c r="Z233" t="s">
        <v>211</v>
      </c>
      <c r="AA233" t="s">
        <v>211</v>
      </c>
      <c r="AB233" t="s">
        <v>211</v>
      </c>
      <c r="AC233" t="s">
        <v>211</v>
      </c>
      <c r="AD233" t="s">
        <v>211</v>
      </c>
      <c r="AE233" t="s">
        <v>211</v>
      </c>
      <c r="AF233" t="s">
        <v>211</v>
      </c>
      <c r="AG233" t="s">
        <v>211</v>
      </c>
      <c r="AH233" t="s">
        <v>211</v>
      </c>
      <c r="AI233" t="s">
        <v>211</v>
      </c>
      <c r="AJ233" t="s">
        <v>211</v>
      </c>
      <c r="AK233" t="s">
        <v>211</v>
      </c>
      <c r="AL233" t="s">
        <v>211</v>
      </c>
      <c r="AM233" t="s">
        <v>211</v>
      </c>
      <c r="AN233" t="s">
        <v>211</v>
      </c>
      <c r="AO233" t="s">
        <v>211</v>
      </c>
      <c r="AP233" t="s">
        <v>211</v>
      </c>
      <c r="AQ233" t="s">
        <v>211</v>
      </c>
      <c r="AR233" t="s">
        <v>211</v>
      </c>
      <c r="AS233" t="s">
        <v>211</v>
      </c>
      <c r="AT233" t="s">
        <v>211</v>
      </c>
      <c r="AU233" t="s">
        <v>211</v>
      </c>
      <c r="AV233" t="s">
        <v>211</v>
      </c>
      <c r="AW233" t="s">
        <v>211</v>
      </c>
      <c r="AX233" t="s">
        <v>211</v>
      </c>
      <c r="AY233" t="s">
        <v>211</v>
      </c>
      <c r="AZ233" t="s">
        <v>211</v>
      </c>
      <c r="BA233" t="s">
        <v>211</v>
      </c>
      <c r="BB233" t="s">
        <v>211</v>
      </c>
      <c r="BC233" t="s">
        <v>211</v>
      </c>
      <c r="BD233" t="s">
        <v>211</v>
      </c>
      <c r="BE233" t="s">
        <v>211</v>
      </c>
      <c r="BF233" t="s">
        <v>211</v>
      </c>
      <c r="BG233" t="s">
        <v>211</v>
      </c>
      <c r="BH233" t="s">
        <v>211</v>
      </c>
      <c r="BI233" t="s">
        <v>211</v>
      </c>
      <c r="BJ233" t="s">
        <v>211</v>
      </c>
      <c r="BK233" t="s">
        <v>211</v>
      </c>
    </row>
    <row r="234" spans="2:63" x14ac:dyDescent="0.35">
      <c r="B234" t="s">
        <v>670</v>
      </c>
      <c r="C234" s="54" t="s">
        <v>671</v>
      </c>
      <c r="D234" t="s">
        <v>211</v>
      </c>
      <c r="E234" t="s">
        <v>211</v>
      </c>
      <c r="F234" t="s">
        <v>211</v>
      </c>
      <c r="G234" t="s">
        <v>211</v>
      </c>
      <c r="H234" t="s">
        <v>211</v>
      </c>
      <c r="I234" t="s">
        <v>211</v>
      </c>
      <c r="J234" t="s">
        <v>211</v>
      </c>
      <c r="K234" t="s">
        <v>211</v>
      </c>
      <c r="L234" t="s">
        <v>211</v>
      </c>
      <c r="M234" t="s">
        <v>211</v>
      </c>
      <c r="N234" t="s">
        <v>211</v>
      </c>
      <c r="O234" t="s">
        <v>211</v>
      </c>
      <c r="P234" t="s">
        <v>211</v>
      </c>
      <c r="Q234" t="s">
        <v>211</v>
      </c>
      <c r="R234" t="s">
        <v>211</v>
      </c>
      <c r="S234" t="s">
        <v>211</v>
      </c>
      <c r="T234" t="s">
        <v>211</v>
      </c>
      <c r="U234" t="s">
        <v>211</v>
      </c>
      <c r="V234" t="s">
        <v>211</v>
      </c>
      <c r="W234" t="s">
        <v>211</v>
      </c>
      <c r="X234" t="s">
        <v>211</v>
      </c>
      <c r="Y234" t="s">
        <v>211</v>
      </c>
      <c r="Z234" t="s">
        <v>211</v>
      </c>
      <c r="AA234" t="s">
        <v>211</v>
      </c>
      <c r="AB234" t="s">
        <v>211</v>
      </c>
      <c r="AC234" t="s">
        <v>211</v>
      </c>
      <c r="AD234" t="s">
        <v>211</v>
      </c>
      <c r="AE234" t="s">
        <v>211</v>
      </c>
      <c r="AF234" t="s">
        <v>211</v>
      </c>
      <c r="AG234" t="s">
        <v>211</v>
      </c>
      <c r="AH234" t="s">
        <v>211</v>
      </c>
      <c r="AI234" t="s">
        <v>211</v>
      </c>
      <c r="AJ234" t="s">
        <v>211</v>
      </c>
      <c r="AK234" t="s">
        <v>211</v>
      </c>
      <c r="AL234" t="s">
        <v>211</v>
      </c>
      <c r="AM234" t="s">
        <v>211</v>
      </c>
      <c r="AN234" t="s">
        <v>211</v>
      </c>
      <c r="AO234" t="s">
        <v>211</v>
      </c>
      <c r="AP234" t="s">
        <v>211</v>
      </c>
      <c r="AQ234" t="s">
        <v>211</v>
      </c>
      <c r="AR234" t="s">
        <v>211</v>
      </c>
      <c r="AS234" t="s">
        <v>211</v>
      </c>
      <c r="AT234" t="s">
        <v>211</v>
      </c>
      <c r="AU234" t="s">
        <v>211</v>
      </c>
      <c r="AV234" t="s">
        <v>211</v>
      </c>
      <c r="AW234" t="s">
        <v>211</v>
      </c>
      <c r="AX234" t="s">
        <v>211</v>
      </c>
      <c r="AY234" t="s">
        <v>211</v>
      </c>
      <c r="AZ234" t="s">
        <v>211</v>
      </c>
      <c r="BA234" t="s">
        <v>211</v>
      </c>
      <c r="BB234" t="s">
        <v>211</v>
      </c>
      <c r="BC234" t="s">
        <v>211</v>
      </c>
      <c r="BD234" t="s">
        <v>211</v>
      </c>
      <c r="BE234" t="s">
        <v>211</v>
      </c>
      <c r="BF234" t="s">
        <v>211</v>
      </c>
      <c r="BG234" t="s">
        <v>211</v>
      </c>
      <c r="BH234" t="s">
        <v>211</v>
      </c>
      <c r="BI234" t="s">
        <v>211</v>
      </c>
      <c r="BJ234" t="s">
        <v>211</v>
      </c>
      <c r="BK234" t="s">
        <v>211</v>
      </c>
    </row>
    <row r="235" spans="2:63" x14ac:dyDescent="0.35">
      <c r="B235" t="s">
        <v>672</v>
      </c>
      <c r="C235" s="54" t="s">
        <v>673</v>
      </c>
      <c r="D235" t="s">
        <v>211</v>
      </c>
      <c r="E235" t="s">
        <v>211</v>
      </c>
      <c r="F235" t="s">
        <v>211</v>
      </c>
      <c r="G235" t="s">
        <v>211</v>
      </c>
      <c r="H235" t="s">
        <v>211</v>
      </c>
      <c r="I235" t="s">
        <v>211</v>
      </c>
      <c r="J235" t="s">
        <v>211</v>
      </c>
      <c r="K235" t="s">
        <v>211</v>
      </c>
      <c r="L235" t="s">
        <v>211</v>
      </c>
      <c r="M235" t="s">
        <v>211</v>
      </c>
      <c r="N235" t="s">
        <v>211</v>
      </c>
      <c r="O235" t="s">
        <v>211</v>
      </c>
      <c r="P235" t="s">
        <v>211</v>
      </c>
      <c r="Q235" t="s">
        <v>211</v>
      </c>
      <c r="R235" t="s">
        <v>211</v>
      </c>
      <c r="S235" t="s">
        <v>211</v>
      </c>
      <c r="T235" t="s">
        <v>211</v>
      </c>
      <c r="U235" t="s">
        <v>211</v>
      </c>
      <c r="V235" t="s">
        <v>211</v>
      </c>
      <c r="W235" t="s">
        <v>211</v>
      </c>
      <c r="X235" t="s">
        <v>211</v>
      </c>
      <c r="Y235" t="s">
        <v>211</v>
      </c>
      <c r="Z235" t="s">
        <v>211</v>
      </c>
      <c r="AA235" t="s">
        <v>211</v>
      </c>
      <c r="AB235" t="s">
        <v>211</v>
      </c>
      <c r="AC235" t="s">
        <v>211</v>
      </c>
      <c r="AD235" t="s">
        <v>211</v>
      </c>
      <c r="AE235" t="s">
        <v>211</v>
      </c>
      <c r="AF235" t="s">
        <v>211</v>
      </c>
      <c r="AG235" t="s">
        <v>211</v>
      </c>
      <c r="AH235" t="s">
        <v>211</v>
      </c>
      <c r="AI235" t="s">
        <v>211</v>
      </c>
      <c r="AJ235" t="s">
        <v>211</v>
      </c>
      <c r="AK235" t="s">
        <v>211</v>
      </c>
      <c r="AL235" t="s">
        <v>211</v>
      </c>
      <c r="AM235" t="s">
        <v>211</v>
      </c>
      <c r="AN235" t="s">
        <v>211</v>
      </c>
      <c r="AO235" t="s">
        <v>211</v>
      </c>
      <c r="AP235" t="s">
        <v>211</v>
      </c>
      <c r="AQ235" t="s">
        <v>211</v>
      </c>
      <c r="AR235" t="s">
        <v>211</v>
      </c>
      <c r="AS235" t="s">
        <v>211</v>
      </c>
      <c r="AT235" t="s">
        <v>211</v>
      </c>
      <c r="AU235" t="s">
        <v>211</v>
      </c>
      <c r="AV235" t="s">
        <v>211</v>
      </c>
      <c r="AW235" t="s">
        <v>211</v>
      </c>
      <c r="AX235" t="s">
        <v>211</v>
      </c>
      <c r="AY235" t="s">
        <v>211</v>
      </c>
      <c r="AZ235" t="s">
        <v>211</v>
      </c>
      <c r="BA235" t="s">
        <v>211</v>
      </c>
      <c r="BB235" t="s">
        <v>211</v>
      </c>
      <c r="BC235" t="s">
        <v>211</v>
      </c>
      <c r="BD235" t="s">
        <v>211</v>
      </c>
      <c r="BE235" t="s">
        <v>211</v>
      </c>
      <c r="BF235" t="s">
        <v>211</v>
      </c>
      <c r="BG235" t="s">
        <v>211</v>
      </c>
      <c r="BH235" t="s">
        <v>211</v>
      </c>
      <c r="BI235" t="s">
        <v>211</v>
      </c>
      <c r="BJ235" t="s">
        <v>211</v>
      </c>
      <c r="BK235" t="s">
        <v>211</v>
      </c>
    </row>
    <row r="236" spans="2:63" x14ac:dyDescent="0.35">
      <c r="B236" t="s">
        <v>674</v>
      </c>
      <c r="C236" s="54" t="s">
        <v>675</v>
      </c>
      <c r="D236" t="s">
        <v>211</v>
      </c>
      <c r="E236" t="s">
        <v>211</v>
      </c>
      <c r="F236" t="s">
        <v>211</v>
      </c>
      <c r="G236" t="s">
        <v>211</v>
      </c>
      <c r="H236" t="s">
        <v>211</v>
      </c>
      <c r="I236" t="s">
        <v>211</v>
      </c>
      <c r="J236" t="s">
        <v>211</v>
      </c>
      <c r="K236" t="s">
        <v>211</v>
      </c>
      <c r="L236" t="s">
        <v>211</v>
      </c>
      <c r="M236" t="s">
        <v>211</v>
      </c>
      <c r="N236" t="s">
        <v>211</v>
      </c>
      <c r="O236" t="s">
        <v>211</v>
      </c>
      <c r="P236" t="s">
        <v>211</v>
      </c>
      <c r="Q236" t="s">
        <v>211</v>
      </c>
      <c r="R236" t="s">
        <v>211</v>
      </c>
      <c r="S236" t="s">
        <v>211</v>
      </c>
      <c r="T236" t="s">
        <v>211</v>
      </c>
      <c r="U236" t="s">
        <v>211</v>
      </c>
      <c r="V236" t="s">
        <v>211</v>
      </c>
      <c r="W236" t="s">
        <v>211</v>
      </c>
      <c r="X236" t="s">
        <v>211</v>
      </c>
      <c r="Y236" t="s">
        <v>211</v>
      </c>
      <c r="Z236" t="s">
        <v>211</v>
      </c>
      <c r="AA236" t="s">
        <v>211</v>
      </c>
      <c r="AB236" t="s">
        <v>211</v>
      </c>
      <c r="AC236" t="s">
        <v>211</v>
      </c>
      <c r="AD236" t="s">
        <v>211</v>
      </c>
      <c r="AE236" t="s">
        <v>211</v>
      </c>
      <c r="AF236" t="s">
        <v>211</v>
      </c>
      <c r="AG236" t="s">
        <v>211</v>
      </c>
      <c r="AH236" t="s">
        <v>211</v>
      </c>
      <c r="AI236" t="s">
        <v>211</v>
      </c>
      <c r="AJ236" t="s">
        <v>211</v>
      </c>
      <c r="AK236" t="s">
        <v>211</v>
      </c>
      <c r="AL236" t="s">
        <v>211</v>
      </c>
      <c r="AM236" t="s">
        <v>211</v>
      </c>
      <c r="AN236" t="s">
        <v>211</v>
      </c>
      <c r="AO236" t="s">
        <v>211</v>
      </c>
      <c r="AP236" t="s">
        <v>211</v>
      </c>
      <c r="AQ236" t="s">
        <v>211</v>
      </c>
      <c r="AR236" t="s">
        <v>211</v>
      </c>
      <c r="AS236" t="s">
        <v>211</v>
      </c>
      <c r="AT236" t="s">
        <v>211</v>
      </c>
      <c r="AU236" t="s">
        <v>211</v>
      </c>
      <c r="AV236" t="s">
        <v>211</v>
      </c>
      <c r="AW236" t="s">
        <v>211</v>
      </c>
      <c r="AX236" t="s">
        <v>211</v>
      </c>
      <c r="AY236" t="s">
        <v>211</v>
      </c>
      <c r="AZ236" t="s">
        <v>211</v>
      </c>
      <c r="BA236" t="s">
        <v>211</v>
      </c>
      <c r="BB236" t="s">
        <v>211</v>
      </c>
      <c r="BC236" t="s">
        <v>211</v>
      </c>
      <c r="BD236" t="s">
        <v>211</v>
      </c>
      <c r="BE236" t="s">
        <v>211</v>
      </c>
      <c r="BF236" t="s">
        <v>211</v>
      </c>
      <c r="BG236" t="s">
        <v>211</v>
      </c>
      <c r="BH236" t="s">
        <v>211</v>
      </c>
      <c r="BI236" t="s">
        <v>211</v>
      </c>
      <c r="BJ236" t="s">
        <v>211</v>
      </c>
      <c r="BK236" t="s">
        <v>211</v>
      </c>
    </row>
    <row r="237" spans="2:63" x14ac:dyDescent="0.35">
      <c r="B237" t="s">
        <v>676</v>
      </c>
      <c r="C237" s="54" t="s">
        <v>677</v>
      </c>
      <c r="D237" t="s">
        <v>211</v>
      </c>
      <c r="E237" t="s">
        <v>211</v>
      </c>
      <c r="F237" t="s">
        <v>211</v>
      </c>
      <c r="G237" t="s">
        <v>211</v>
      </c>
      <c r="H237" t="s">
        <v>211</v>
      </c>
      <c r="I237" t="s">
        <v>211</v>
      </c>
      <c r="J237" t="s">
        <v>211</v>
      </c>
      <c r="K237" t="s">
        <v>211</v>
      </c>
      <c r="L237" t="s">
        <v>211</v>
      </c>
      <c r="M237" t="s">
        <v>211</v>
      </c>
      <c r="N237" t="s">
        <v>211</v>
      </c>
      <c r="O237" t="s">
        <v>211</v>
      </c>
      <c r="P237" t="s">
        <v>211</v>
      </c>
      <c r="Q237" t="s">
        <v>211</v>
      </c>
      <c r="R237" t="s">
        <v>211</v>
      </c>
      <c r="S237" t="s">
        <v>211</v>
      </c>
      <c r="T237" t="s">
        <v>211</v>
      </c>
      <c r="U237" t="s">
        <v>211</v>
      </c>
      <c r="V237" t="s">
        <v>211</v>
      </c>
      <c r="W237" t="s">
        <v>211</v>
      </c>
      <c r="X237" t="s">
        <v>211</v>
      </c>
      <c r="Y237" t="s">
        <v>211</v>
      </c>
      <c r="Z237" t="s">
        <v>211</v>
      </c>
      <c r="AA237" t="s">
        <v>211</v>
      </c>
      <c r="AB237" t="s">
        <v>211</v>
      </c>
      <c r="AC237" t="s">
        <v>211</v>
      </c>
      <c r="AD237" t="s">
        <v>211</v>
      </c>
      <c r="AE237" t="s">
        <v>211</v>
      </c>
      <c r="AF237" t="s">
        <v>211</v>
      </c>
      <c r="AG237" t="s">
        <v>211</v>
      </c>
      <c r="AH237" t="s">
        <v>211</v>
      </c>
      <c r="AI237" t="s">
        <v>211</v>
      </c>
      <c r="AJ237" t="s">
        <v>211</v>
      </c>
      <c r="AK237" t="s">
        <v>211</v>
      </c>
      <c r="AL237" t="s">
        <v>211</v>
      </c>
      <c r="AM237" t="s">
        <v>211</v>
      </c>
      <c r="AN237" t="s">
        <v>211</v>
      </c>
      <c r="AO237" t="s">
        <v>211</v>
      </c>
      <c r="AP237" t="s">
        <v>211</v>
      </c>
      <c r="AQ237" t="s">
        <v>211</v>
      </c>
      <c r="AR237" t="s">
        <v>211</v>
      </c>
      <c r="AS237" t="s">
        <v>211</v>
      </c>
      <c r="AT237" t="s">
        <v>211</v>
      </c>
      <c r="AU237" t="s">
        <v>211</v>
      </c>
      <c r="AV237" t="s">
        <v>211</v>
      </c>
      <c r="AW237" t="s">
        <v>211</v>
      </c>
      <c r="AX237" t="s">
        <v>211</v>
      </c>
      <c r="AY237" t="s">
        <v>211</v>
      </c>
      <c r="AZ237" t="s">
        <v>211</v>
      </c>
      <c r="BA237" t="s">
        <v>211</v>
      </c>
      <c r="BB237" t="s">
        <v>211</v>
      </c>
      <c r="BC237" t="s">
        <v>211</v>
      </c>
      <c r="BD237" t="s">
        <v>211</v>
      </c>
      <c r="BE237" t="s">
        <v>211</v>
      </c>
      <c r="BF237" t="s">
        <v>211</v>
      </c>
      <c r="BG237" t="s">
        <v>211</v>
      </c>
      <c r="BH237" t="s">
        <v>211</v>
      </c>
      <c r="BI237" t="s">
        <v>211</v>
      </c>
      <c r="BJ237" t="s">
        <v>211</v>
      </c>
      <c r="BK237" t="s">
        <v>211</v>
      </c>
    </row>
    <row r="238" spans="2:63" x14ac:dyDescent="0.35">
      <c r="B238" t="s">
        <v>678</v>
      </c>
      <c r="C238" s="54" t="s">
        <v>679</v>
      </c>
      <c r="D238" t="s">
        <v>211</v>
      </c>
      <c r="E238" t="s">
        <v>211</v>
      </c>
      <c r="F238" t="s">
        <v>211</v>
      </c>
      <c r="G238" t="s">
        <v>211</v>
      </c>
      <c r="H238" t="s">
        <v>211</v>
      </c>
      <c r="I238" t="s">
        <v>211</v>
      </c>
      <c r="J238" t="s">
        <v>211</v>
      </c>
      <c r="K238" t="s">
        <v>211</v>
      </c>
      <c r="L238" t="s">
        <v>211</v>
      </c>
      <c r="M238" t="s">
        <v>211</v>
      </c>
      <c r="N238" t="s">
        <v>211</v>
      </c>
      <c r="O238" t="s">
        <v>211</v>
      </c>
      <c r="P238" t="s">
        <v>211</v>
      </c>
      <c r="Q238" t="s">
        <v>211</v>
      </c>
      <c r="R238" t="s">
        <v>211</v>
      </c>
      <c r="S238" t="s">
        <v>211</v>
      </c>
      <c r="T238" t="s">
        <v>211</v>
      </c>
      <c r="U238" t="s">
        <v>211</v>
      </c>
      <c r="V238" t="s">
        <v>211</v>
      </c>
      <c r="W238" t="s">
        <v>211</v>
      </c>
      <c r="X238" t="s">
        <v>211</v>
      </c>
      <c r="Y238" t="s">
        <v>211</v>
      </c>
      <c r="Z238" t="s">
        <v>211</v>
      </c>
      <c r="AA238" t="s">
        <v>211</v>
      </c>
      <c r="AB238" t="s">
        <v>211</v>
      </c>
      <c r="AC238" t="s">
        <v>211</v>
      </c>
      <c r="AD238" t="s">
        <v>211</v>
      </c>
      <c r="AE238" t="s">
        <v>211</v>
      </c>
      <c r="AF238" t="s">
        <v>211</v>
      </c>
      <c r="AG238" t="s">
        <v>211</v>
      </c>
      <c r="AH238" t="s">
        <v>211</v>
      </c>
      <c r="AI238" t="s">
        <v>211</v>
      </c>
      <c r="AJ238" t="s">
        <v>211</v>
      </c>
      <c r="AK238" t="s">
        <v>211</v>
      </c>
      <c r="AL238" t="s">
        <v>211</v>
      </c>
      <c r="AM238" t="s">
        <v>211</v>
      </c>
      <c r="AN238" t="s">
        <v>211</v>
      </c>
      <c r="AO238" t="s">
        <v>211</v>
      </c>
      <c r="AP238" t="s">
        <v>211</v>
      </c>
      <c r="AQ238" t="s">
        <v>211</v>
      </c>
      <c r="AR238" t="s">
        <v>211</v>
      </c>
      <c r="AS238" t="s">
        <v>211</v>
      </c>
      <c r="AT238" t="s">
        <v>211</v>
      </c>
      <c r="AU238" t="s">
        <v>211</v>
      </c>
      <c r="AV238" t="s">
        <v>211</v>
      </c>
      <c r="AW238" t="s">
        <v>211</v>
      </c>
      <c r="AX238" t="s">
        <v>211</v>
      </c>
      <c r="AY238" t="s">
        <v>211</v>
      </c>
      <c r="AZ238" t="s">
        <v>211</v>
      </c>
      <c r="BA238" t="s">
        <v>211</v>
      </c>
      <c r="BB238" t="s">
        <v>211</v>
      </c>
      <c r="BC238" t="s">
        <v>211</v>
      </c>
      <c r="BD238" t="s">
        <v>211</v>
      </c>
      <c r="BE238" t="s">
        <v>211</v>
      </c>
      <c r="BF238" t="s">
        <v>211</v>
      </c>
      <c r="BG238" t="s">
        <v>211</v>
      </c>
      <c r="BH238" t="s">
        <v>211</v>
      </c>
      <c r="BI238" t="s">
        <v>211</v>
      </c>
      <c r="BJ238" t="s">
        <v>211</v>
      </c>
      <c r="BK238" t="s">
        <v>211</v>
      </c>
    </row>
    <row r="239" spans="2:63" x14ac:dyDescent="0.35">
      <c r="B239" t="s">
        <v>680</v>
      </c>
      <c r="C239" s="54" t="s">
        <v>681</v>
      </c>
      <c r="D239" t="s">
        <v>211</v>
      </c>
      <c r="E239" t="s">
        <v>211</v>
      </c>
      <c r="F239" t="s">
        <v>211</v>
      </c>
      <c r="G239" t="s">
        <v>211</v>
      </c>
      <c r="H239" t="s">
        <v>211</v>
      </c>
      <c r="I239" t="s">
        <v>211</v>
      </c>
      <c r="J239" t="s">
        <v>211</v>
      </c>
      <c r="K239" t="s">
        <v>211</v>
      </c>
      <c r="L239" t="s">
        <v>211</v>
      </c>
      <c r="M239" t="s">
        <v>211</v>
      </c>
      <c r="N239" t="s">
        <v>211</v>
      </c>
      <c r="O239" t="s">
        <v>211</v>
      </c>
      <c r="P239" t="s">
        <v>211</v>
      </c>
      <c r="Q239" t="s">
        <v>211</v>
      </c>
      <c r="R239" t="s">
        <v>211</v>
      </c>
      <c r="S239" t="s">
        <v>211</v>
      </c>
      <c r="T239" t="s">
        <v>211</v>
      </c>
      <c r="U239" t="s">
        <v>211</v>
      </c>
      <c r="V239" t="s">
        <v>211</v>
      </c>
      <c r="W239" t="s">
        <v>211</v>
      </c>
      <c r="X239" t="s">
        <v>211</v>
      </c>
      <c r="Y239" t="s">
        <v>211</v>
      </c>
      <c r="Z239" t="s">
        <v>211</v>
      </c>
      <c r="AA239" t="s">
        <v>211</v>
      </c>
      <c r="AB239" t="s">
        <v>211</v>
      </c>
      <c r="AC239" t="s">
        <v>211</v>
      </c>
      <c r="AD239" t="s">
        <v>211</v>
      </c>
      <c r="AE239" t="s">
        <v>211</v>
      </c>
      <c r="AF239" t="s">
        <v>211</v>
      </c>
      <c r="AG239" t="s">
        <v>211</v>
      </c>
      <c r="AH239" t="s">
        <v>211</v>
      </c>
      <c r="AI239" t="s">
        <v>211</v>
      </c>
      <c r="AJ239" t="s">
        <v>211</v>
      </c>
      <c r="AK239" t="s">
        <v>211</v>
      </c>
      <c r="AL239" t="s">
        <v>211</v>
      </c>
      <c r="AM239" t="s">
        <v>211</v>
      </c>
      <c r="AN239" t="s">
        <v>211</v>
      </c>
      <c r="AO239" t="s">
        <v>211</v>
      </c>
      <c r="AP239" t="s">
        <v>211</v>
      </c>
      <c r="AQ239" t="s">
        <v>211</v>
      </c>
      <c r="AR239" t="s">
        <v>211</v>
      </c>
      <c r="AS239" t="s">
        <v>211</v>
      </c>
      <c r="AT239" t="s">
        <v>211</v>
      </c>
      <c r="AU239" t="s">
        <v>211</v>
      </c>
      <c r="AV239" t="s">
        <v>211</v>
      </c>
      <c r="AW239" t="s">
        <v>211</v>
      </c>
      <c r="AX239" t="s">
        <v>211</v>
      </c>
      <c r="AY239" t="s">
        <v>211</v>
      </c>
      <c r="AZ239" t="s">
        <v>211</v>
      </c>
      <c r="BA239" t="s">
        <v>211</v>
      </c>
      <c r="BB239" t="s">
        <v>211</v>
      </c>
      <c r="BC239" t="s">
        <v>211</v>
      </c>
      <c r="BD239" t="s">
        <v>211</v>
      </c>
      <c r="BE239" t="s">
        <v>211</v>
      </c>
      <c r="BF239" t="s">
        <v>211</v>
      </c>
      <c r="BG239" t="s">
        <v>211</v>
      </c>
      <c r="BH239" t="s">
        <v>211</v>
      </c>
      <c r="BI239" t="s">
        <v>211</v>
      </c>
      <c r="BJ239" t="s">
        <v>211</v>
      </c>
      <c r="BK239" t="s">
        <v>211</v>
      </c>
    </row>
    <row r="240" spans="2:63" x14ac:dyDescent="0.35">
      <c r="B240" t="s">
        <v>682</v>
      </c>
      <c r="C240" s="54" t="s">
        <v>683</v>
      </c>
      <c r="D240" t="s">
        <v>211</v>
      </c>
      <c r="E240" t="s">
        <v>211</v>
      </c>
      <c r="F240" t="s">
        <v>211</v>
      </c>
      <c r="G240" t="s">
        <v>211</v>
      </c>
      <c r="H240" t="s">
        <v>211</v>
      </c>
      <c r="I240" t="s">
        <v>211</v>
      </c>
      <c r="J240" t="s">
        <v>211</v>
      </c>
      <c r="K240" t="s">
        <v>211</v>
      </c>
      <c r="L240" t="s">
        <v>211</v>
      </c>
      <c r="M240" t="s">
        <v>211</v>
      </c>
      <c r="N240" t="s">
        <v>211</v>
      </c>
      <c r="O240" t="s">
        <v>211</v>
      </c>
      <c r="P240" t="s">
        <v>211</v>
      </c>
      <c r="Q240" t="s">
        <v>211</v>
      </c>
      <c r="R240" t="s">
        <v>211</v>
      </c>
      <c r="S240" t="s">
        <v>211</v>
      </c>
      <c r="T240" t="s">
        <v>211</v>
      </c>
      <c r="U240" t="s">
        <v>211</v>
      </c>
      <c r="V240" t="s">
        <v>211</v>
      </c>
      <c r="W240" t="s">
        <v>211</v>
      </c>
      <c r="X240" t="s">
        <v>211</v>
      </c>
      <c r="Y240" t="s">
        <v>211</v>
      </c>
      <c r="Z240" t="s">
        <v>211</v>
      </c>
      <c r="AA240" t="s">
        <v>211</v>
      </c>
      <c r="AB240" t="s">
        <v>211</v>
      </c>
      <c r="AC240" t="s">
        <v>211</v>
      </c>
      <c r="AD240" t="s">
        <v>211</v>
      </c>
      <c r="AE240" t="s">
        <v>211</v>
      </c>
      <c r="AF240" t="s">
        <v>211</v>
      </c>
      <c r="AG240" t="s">
        <v>211</v>
      </c>
      <c r="AH240" t="s">
        <v>211</v>
      </c>
      <c r="AI240" t="s">
        <v>211</v>
      </c>
      <c r="AJ240" t="s">
        <v>211</v>
      </c>
      <c r="AK240" t="s">
        <v>211</v>
      </c>
      <c r="AL240" t="s">
        <v>211</v>
      </c>
      <c r="AM240" t="s">
        <v>211</v>
      </c>
      <c r="AN240" t="s">
        <v>211</v>
      </c>
      <c r="AO240" t="s">
        <v>211</v>
      </c>
      <c r="AP240" t="s">
        <v>211</v>
      </c>
      <c r="AQ240" t="s">
        <v>211</v>
      </c>
      <c r="AR240" t="s">
        <v>211</v>
      </c>
      <c r="AS240" t="s">
        <v>211</v>
      </c>
      <c r="AT240" t="s">
        <v>211</v>
      </c>
      <c r="AU240" t="s">
        <v>211</v>
      </c>
      <c r="AV240" t="s">
        <v>211</v>
      </c>
      <c r="AW240" t="s">
        <v>211</v>
      </c>
      <c r="AX240" t="s">
        <v>211</v>
      </c>
      <c r="AY240" t="s">
        <v>211</v>
      </c>
      <c r="AZ240" t="s">
        <v>211</v>
      </c>
      <c r="BA240" t="s">
        <v>211</v>
      </c>
      <c r="BB240" t="s">
        <v>211</v>
      </c>
      <c r="BC240" t="s">
        <v>211</v>
      </c>
      <c r="BD240" t="s">
        <v>211</v>
      </c>
      <c r="BE240" t="s">
        <v>211</v>
      </c>
      <c r="BF240" t="s">
        <v>211</v>
      </c>
      <c r="BG240" t="s">
        <v>211</v>
      </c>
      <c r="BH240" t="s">
        <v>211</v>
      </c>
      <c r="BI240" t="s">
        <v>211</v>
      </c>
      <c r="BJ240" t="s">
        <v>211</v>
      </c>
      <c r="BK240" t="s">
        <v>211</v>
      </c>
    </row>
    <row r="241" spans="2:63" x14ac:dyDescent="0.35">
      <c r="B241" t="s">
        <v>684</v>
      </c>
      <c r="C241" s="54" t="s">
        <v>685</v>
      </c>
      <c r="D241" t="s">
        <v>211</v>
      </c>
      <c r="E241" t="s">
        <v>211</v>
      </c>
      <c r="F241" t="s">
        <v>211</v>
      </c>
      <c r="G241" t="s">
        <v>211</v>
      </c>
      <c r="H241" t="s">
        <v>211</v>
      </c>
      <c r="I241" t="s">
        <v>211</v>
      </c>
      <c r="J241" t="s">
        <v>211</v>
      </c>
      <c r="K241" t="s">
        <v>211</v>
      </c>
      <c r="L241" t="s">
        <v>211</v>
      </c>
      <c r="M241" t="s">
        <v>211</v>
      </c>
      <c r="N241" t="s">
        <v>211</v>
      </c>
      <c r="O241" t="s">
        <v>211</v>
      </c>
      <c r="P241" t="s">
        <v>211</v>
      </c>
      <c r="Q241" t="s">
        <v>211</v>
      </c>
      <c r="R241" t="s">
        <v>211</v>
      </c>
      <c r="S241" t="s">
        <v>211</v>
      </c>
      <c r="T241" t="s">
        <v>211</v>
      </c>
      <c r="U241" t="s">
        <v>211</v>
      </c>
      <c r="V241" t="s">
        <v>211</v>
      </c>
      <c r="W241" t="s">
        <v>211</v>
      </c>
      <c r="X241" t="s">
        <v>211</v>
      </c>
      <c r="Y241" t="s">
        <v>211</v>
      </c>
      <c r="Z241" t="s">
        <v>211</v>
      </c>
      <c r="AA241" t="s">
        <v>211</v>
      </c>
      <c r="AB241" t="s">
        <v>211</v>
      </c>
      <c r="AC241" t="s">
        <v>211</v>
      </c>
      <c r="AD241" t="s">
        <v>211</v>
      </c>
      <c r="AE241" t="s">
        <v>211</v>
      </c>
      <c r="AF241" t="s">
        <v>211</v>
      </c>
      <c r="AG241" t="s">
        <v>211</v>
      </c>
      <c r="AH241" t="s">
        <v>211</v>
      </c>
      <c r="AI241" t="s">
        <v>211</v>
      </c>
      <c r="AJ241" t="s">
        <v>211</v>
      </c>
      <c r="AK241" t="s">
        <v>211</v>
      </c>
      <c r="AL241" t="s">
        <v>211</v>
      </c>
      <c r="AM241" t="s">
        <v>211</v>
      </c>
      <c r="AN241" t="s">
        <v>211</v>
      </c>
      <c r="AO241" t="s">
        <v>211</v>
      </c>
      <c r="AP241" t="s">
        <v>211</v>
      </c>
      <c r="AQ241" t="s">
        <v>211</v>
      </c>
      <c r="AR241" t="s">
        <v>211</v>
      </c>
      <c r="AS241" t="s">
        <v>211</v>
      </c>
      <c r="AT241" t="s">
        <v>211</v>
      </c>
      <c r="AU241" t="s">
        <v>211</v>
      </c>
      <c r="AV241" t="s">
        <v>211</v>
      </c>
      <c r="AW241" t="s">
        <v>211</v>
      </c>
      <c r="AX241" t="s">
        <v>211</v>
      </c>
      <c r="AY241" t="s">
        <v>211</v>
      </c>
      <c r="AZ241" t="s">
        <v>211</v>
      </c>
      <c r="BA241" t="s">
        <v>211</v>
      </c>
      <c r="BB241" t="s">
        <v>211</v>
      </c>
      <c r="BC241" t="s">
        <v>211</v>
      </c>
      <c r="BD241" t="s">
        <v>211</v>
      </c>
      <c r="BE241" t="s">
        <v>211</v>
      </c>
      <c r="BF241" t="s">
        <v>211</v>
      </c>
      <c r="BG241" t="s">
        <v>211</v>
      </c>
      <c r="BH241" t="s">
        <v>211</v>
      </c>
      <c r="BI241" t="s">
        <v>211</v>
      </c>
      <c r="BJ241" t="s">
        <v>211</v>
      </c>
      <c r="BK241" t="s">
        <v>211</v>
      </c>
    </row>
    <row r="242" spans="2:63" x14ac:dyDescent="0.35">
      <c r="B242" t="s">
        <v>686</v>
      </c>
      <c r="C242" s="54" t="s">
        <v>687</v>
      </c>
      <c r="D242" t="s">
        <v>211</v>
      </c>
      <c r="E242" t="s">
        <v>211</v>
      </c>
      <c r="F242" t="s">
        <v>211</v>
      </c>
      <c r="G242" t="s">
        <v>211</v>
      </c>
      <c r="H242" t="s">
        <v>211</v>
      </c>
      <c r="I242" t="s">
        <v>211</v>
      </c>
      <c r="J242" t="s">
        <v>211</v>
      </c>
      <c r="K242" t="s">
        <v>211</v>
      </c>
      <c r="L242" t="s">
        <v>211</v>
      </c>
      <c r="M242" t="s">
        <v>211</v>
      </c>
      <c r="N242" t="s">
        <v>211</v>
      </c>
      <c r="O242" t="s">
        <v>211</v>
      </c>
      <c r="P242" t="s">
        <v>211</v>
      </c>
      <c r="Q242" t="s">
        <v>211</v>
      </c>
      <c r="R242" t="s">
        <v>211</v>
      </c>
      <c r="S242" t="s">
        <v>211</v>
      </c>
      <c r="T242" t="s">
        <v>211</v>
      </c>
      <c r="U242" t="s">
        <v>211</v>
      </c>
      <c r="V242" t="s">
        <v>211</v>
      </c>
      <c r="W242" t="s">
        <v>211</v>
      </c>
      <c r="X242" t="s">
        <v>211</v>
      </c>
      <c r="Y242" t="s">
        <v>211</v>
      </c>
      <c r="Z242" t="s">
        <v>211</v>
      </c>
      <c r="AA242" t="s">
        <v>211</v>
      </c>
      <c r="AB242" t="s">
        <v>211</v>
      </c>
      <c r="AC242" t="s">
        <v>211</v>
      </c>
      <c r="AD242" t="s">
        <v>211</v>
      </c>
      <c r="AE242" t="s">
        <v>211</v>
      </c>
      <c r="AF242" t="s">
        <v>211</v>
      </c>
      <c r="AG242" t="s">
        <v>211</v>
      </c>
      <c r="AH242" t="s">
        <v>211</v>
      </c>
      <c r="AI242" t="s">
        <v>211</v>
      </c>
      <c r="AJ242" t="s">
        <v>211</v>
      </c>
      <c r="AK242" t="s">
        <v>211</v>
      </c>
      <c r="AL242" t="s">
        <v>211</v>
      </c>
      <c r="AM242" t="s">
        <v>211</v>
      </c>
      <c r="AN242" t="s">
        <v>211</v>
      </c>
      <c r="AO242" t="s">
        <v>211</v>
      </c>
      <c r="AP242" t="s">
        <v>211</v>
      </c>
      <c r="AQ242" t="s">
        <v>211</v>
      </c>
      <c r="AR242" t="s">
        <v>211</v>
      </c>
      <c r="AS242" t="s">
        <v>211</v>
      </c>
      <c r="AT242" t="s">
        <v>211</v>
      </c>
      <c r="AU242" t="s">
        <v>211</v>
      </c>
      <c r="AV242" t="s">
        <v>211</v>
      </c>
      <c r="AW242" t="s">
        <v>211</v>
      </c>
      <c r="AX242" t="s">
        <v>211</v>
      </c>
      <c r="AY242" t="s">
        <v>211</v>
      </c>
      <c r="AZ242" t="s">
        <v>211</v>
      </c>
      <c r="BA242" t="s">
        <v>211</v>
      </c>
      <c r="BB242" t="s">
        <v>211</v>
      </c>
      <c r="BC242" t="s">
        <v>211</v>
      </c>
      <c r="BD242" t="s">
        <v>211</v>
      </c>
      <c r="BE242" t="s">
        <v>211</v>
      </c>
      <c r="BF242" t="s">
        <v>211</v>
      </c>
      <c r="BG242" t="s">
        <v>211</v>
      </c>
      <c r="BH242" t="s">
        <v>211</v>
      </c>
      <c r="BI242" t="s">
        <v>211</v>
      </c>
      <c r="BJ242" t="s">
        <v>211</v>
      </c>
      <c r="BK242" t="s">
        <v>211</v>
      </c>
    </row>
    <row r="243" spans="2:63" x14ac:dyDescent="0.35">
      <c r="B243" t="s">
        <v>688</v>
      </c>
      <c r="C243" s="54" t="s">
        <v>689</v>
      </c>
      <c r="D243" t="s">
        <v>211</v>
      </c>
      <c r="E243" t="s">
        <v>211</v>
      </c>
      <c r="F243" t="s">
        <v>211</v>
      </c>
      <c r="G243" t="s">
        <v>211</v>
      </c>
      <c r="H243" t="s">
        <v>211</v>
      </c>
      <c r="I243" t="s">
        <v>211</v>
      </c>
      <c r="J243" t="s">
        <v>211</v>
      </c>
      <c r="K243" t="s">
        <v>211</v>
      </c>
      <c r="L243" t="s">
        <v>211</v>
      </c>
      <c r="M243" t="s">
        <v>211</v>
      </c>
      <c r="N243" t="s">
        <v>211</v>
      </c>
      <c r="O243" t="s">
        <v>211</v>
      </c>
      <c r="P243" t="s">
        <v>211</v>
      </c>
      <c r="Q243" t="s">
        <v>211</v>
      </c>
      <c r="R243" t="s">
        <v>211</v>
      </c>
      <c r="S243" t="s">
        <v>211</v>
      </c>
      <c r="T243" t="s">
        <v>211</v>
      </c>
      <c r="U243" t="s">
        <v>211</v>
      </c>
      <c r="V243" t="s">
        <v>211</v>
      </c>
      <c r="W243" t="s">
        <v>211</v>
      </c>
      <c r="X243" t="s">
        <v>211</v>
      </c>
      <c r="Y243" t="s">
        <v>211</v>
      </c>
      <c r="Z243" t="s">
        <v>211</v>
      </c>
      <c r="AA243" t="s">
        <v>211</v>
      </c>
      <c r="AB243" t="s">
        <v>211</v>
      </c>
      <c r="AC243" t="s">
        <v>211</v>
      </c>
      <c r="AD243" t="s">
        <v>211</v>
      </c>
      <c r="AE243" t="s">
        <v>211</v>
      </c>
      <c r="AF243" t="s">
        <v>211</v>
      </c>
      <c r="AG243" t="s">
        <v>211</v>
      </c>
      <c r="AH243" t="s">
        <v>211</v>
      </c>
      <c r="AI243" t="s">
        <v>211</v>
      </c>
      <c r="AJ243" t="s">
        <v>211</v>
      </c>
      <c r="AK243" t="s">
        <v>211</v>
      </c>
      <c r="AL243" t="s">
        <v>211</v>
      </c>
      <c r="AM243" t="s">
        <v>211</v>
      </c>
      <c r="AN243" t="s">
        <v>211</v>
      </c>
      <c r="AO243" t="s">
        <v>211</v>
      </c>
      <c r="AP243" t="s">
        <v>211</v>
      </c>
      <c r="AQ243" t="s">
        <v>211</v>
      </c>
      <c r="AR243" t="s">
        <v>211</v>
      </c>
      <c r="AS243" t="s">
        <v>211</v>
      </c>
      <c r="AT243" t="s">
        <v>211</v>
      </c>
      <c r="AU243" t="s">
        <v>211</v>
      </c>
      <c r="AV243" t="s">
        <v>211</v>
      </c>
      <c r="AW243" t="s">
        <v>211</v>
      </c>
      <c r="AX243" t="s">
        <v>211</v>
      </c>
      <c r="AY243" t="s">
        <v>211</v>
      </c>
      <c r="AZ243" t="s">
        <v>211</v>
      </c>
      <c r="BA243" t="s">
        <v>211</v>
      </c>
      <c r="BB243" t="s">
        <v>211</v>
      </c>
      <c r="BC243" t="s">
        <v>211</v>
      </c>
      <c r="BD243" t="s">
        <v>211</v>
      </c>
      <c r="BE243" t="s">
        <v>211</v>
      </c>
      <c r="BF243" t="s">
        <v>211</v>
      </c>
      <c r="BG243" t="s">
        <v>211</v>
      </c>
      <c r="BH243" t="s">
        <v>211</v>
      </c>
      <c r="BI243" t="s">
        <v>211</v>
      </c>
      <c r="BJ243" t="s">
        <v>211</v>
      </c>
      <c r="BK243" t="s">
        <v>211</v>
      </c>
    </row>
    <row r="244" spans="2:63" x14ac:dyDescent="0.35">
      <c r="B244" t="s">
        <v>690</v>
      </c>
      <c r="C244" s="54" t="s">
        <v>691</v>
      </c>
      <c r="D244" t="s">
        <v>211</v>
      </c>
      <c r="E244" t="s">
        <v>211</v>
      </c>
      <c r="F244" t="s">
        <v>211</v>
      </c>
      <c r="G244" t="s">
        <v>211</v>
      </c>
      <c r="H244" t="s">
        <v>211</v>
      </c>
      <c r="I244" t="s">
        <v>211</v>
      </c>
      <c r="J244" t="s">
        <v>211</v>
      </c>
      <c r="K244" t="s">
        <v>211</v>
      </c>
      <c r="L244" t="s">
        <v>211</v>
      </c>
      <c r="M244" t="s">
        <v>211</v>
      </c>
      <c r="N244" t="s">
        <v>211</v>
      </c>
      <c r="O244" t="s">
        <v>211</v>
      </c>
      <c r="P244" t="s">
        <v>211</v>
      </c>
      <c r="Q244" t="s">
        <v>211</v>
      </c>
      <c r="R244" t="s">
        <v>211</v>
      </c>
      <c r="S244" t="s">
        <v>211</v>
      </c>
      <c r="T244" t="s">
        <v>211</v>
      </c>
      <c r="U244" t="s">
        <v>211</v>
      </c>
      <c r="V244" t="s">
        <v>211</v>
      </c>
      <c r="W244" t="s">
        <v>211</v>
      </c>
      <c r="X244" t="s">
        <v>211</v>
      </c>
      <c r="Y244" t="s">
        <v>211</v>
      </c>
      <c r="Z244" t="s">
        <v>211</v>
      </c>
      <c r="AA244" t="s">
        <v>211</v>
      </c>
      <c r="AB244" t="s">
        <v>211</v>
      </c>
      <c r="AC244" t="s">
        <v>211</v>
      </c>
      <c r="AD244" t="s">
        <v>211</v>
      </c>
      <c r="AE244" t="s">
        <v>211</v>
      </c>
      <c r="AF244" t="s">
        <v>211</v>
      </c>
      <c r="AG244" t="s">
        <v>211</v>
      </c>
      <c r="AH244" t="s">
        <v>211</v>
      </c>
      <c r="AI244" t="s">
        <v>211</v>
      </c>
      <c r="AJ244" t="s">
        <v>211</v>
      </c>
      <c r="AK244" t="s">
        <v>211</v>
      </c>
      <c r="AL244" t="s">
        <v>211</v>
      </c>
      <c r="AM244" t="s">
        <v>211</v>
      </c>
      <c r="AN244" t="s">
        <v>211</v>
      </c>
      <c r="AO244" t="s">
        <v>211</v>
      </c>
      <c r="AP244" t="s">
        <v>211</v>
      </c>
      <c r="AQ244" t="s">
        <v>211</v>
      </c>
      <c r="AR244" t="s">
        <v>211</v>
      </c>
      <c r="AS244" t="s">
        <v>211</v>
      </c>
      <c r="AT244" t="s">
        <v>211</v>
      </c>
      <c r="AU244" t="s">
        <v>211</v>
      </c>
      <c r="AV244" t="s">
        <v>211</v>
      </c>
      <c r="AW244" t="s">
        <v>211</v>
      </c>
      <c r="AX244" t="s">
        <v>211</v>
      </c>
      <c r="AY244" t="s">
        <v>211</v>
      </c>
      <c r="AZ244" t="s">
        <v>211</v>
      </c>
      <c r="BA244" t="s">
        <v>211</v>
      </c>
      <c r="BB244" t="s">
        <v>211</v>
      </c>
      <c r="BC244" t="s">
        <v>211</v>
      </c>
      <c r="BD244" t="s">
        <v>211</v>
      </c>
      <c r="BE244" t="s">
        <v>211</v>
      </c>
      <c r="BF244" t="s">
        <v>211</v>
      </c>
      <c r="BG244" t="s">
        <v>211</v>
      </c>
      <c r="BH244" t="s">
        <v>211</v>
      </c>
      <c r="BI244" t="s">
        <v>211</v>
      </c>
      <c r="BJ244" t="s">
        <v>211</v>
      </c>
      <c r="BK244" t="s">
        <v>211</v>
      </c>
    </row>
    <row r="245" spans="2:63" x14ac:dyDescent="0.35">
      <c r="B245" t="s">
        <v>692</v>
      </c>
      <c r="C245" s="54" t="s">
        <v>693</v>
      </c>
      <c r="D245" t="s">
        <v>211</v>
      </c>
      <c r="E245" t="s">
        <v>211</v>
      </c>
      <c r="F245" t="s">
        <v>211</v>
      </c>
      <c r="G245" t="s">
        <v>211</v>
      </c>
      <c r="H245" t="s">
        <v>211</v>
      </c>
      <c r="I245" t="s">
        <v>211</v>
      </c>
      <c r="J245" t="s">
        <v>211</v>
      </c>
      <c r="K245" t="s">
        <v>211</v>
      </c>
      <c r="L245" t="s">
        <v>211</v>
      </c>
      <c r="M245" t="s">
        <v>211</v>
      </c>
      <c r="N245" t="s">
        <v>211</v>
      </c>
      <c r="O245" t="s">
        <v>211</v>
      </c>
      <c r="P245" t="s">
        <v>211</v>
      </c>
      <c r="Q245" t="s">
        <v>211</v>
      </c>
      <c r="R245" t="s">
        <v>211</v>
      </c>
      <c r="S245" t="s">
        <v>211</v>
      </c>
      <c r="T245" t="s">
        <v>211</v>
      </c>
      <c r="U245" t="s">
        <v>211</v>
      </c>
      <c r="V245" t="s">
        <v>211</v>
      </c>
      <c r="W245" t="s">
        <v>211</v>
      </c>
      <c r="X245" t="s">
        <v>211</v>
      </c>
      <c r="Y245" t="s">
        <v>211</v>
      </c>
      <c r="Z245" t="s">
        <v>211</v>
      </c>
      <c r="AA245" t="s">
        <v>211</v>
      </c>
      <c r="AB245" t="s">
        <v>211</v>
      </c>
      <c r="AC245" t="s">
        <v>211</v>
      </c>
      <c r="AD245" t="s">
        <v>211</v>
      </c>
      <c r="AE245" t="s">
        <v>211</v>
      </c>
      <c r="AF245" t="s">
        <v>211</v>
      </c>
      <c r="AG245" t="s">
        <v>211</v>
      </c>
      <c r="AH245" t="s">
        <v>211</v>
      </c>
      <c r="AI245" t="s">
        <v>211</v>
      </c>
      <c r="AJ245" t="s">
        <v>211</v>
      </c>
      <c r="AK245" t="s">
        <v>211</v>
      </c>
      <c r="AL245" t="s">
        <v>211</v>
      </c>
      <c r="AM245" t="s">
        <v>211</v>
      </c>
      <c r="AN245" t="s">
        <v>211</v>
      </c>
      <c r="AO245" t="s">
        <v>211</v>
      </c>
      <c r="AP245" t="s">
        <v>211</v>
      </c>
      <c r="AQ245" t="s">
        <v>211</v>
      </c>
      <c r="AR245" t="s">
        <v>211</v>
      </c>
      <c r="AS245" t="s">
        <v>211</v>
      </c>
      <c r="AT245" t="s">
        <v>211</v>
      </c>
      <c r="AU245" t="s">
        <v>211</v>
      </c>
      <c r="AV245" t="s">
        <v>211</v>
      </c>
      <c r="AW245" t="s">
        <v>211</v>
      </c>
      <c r="AX245" t="s">
        <v>211</v>
      </c>
      <c r="AY245" t="s">
        <v>211</v>
      </c>
      <c r="AZ245" t="s">
        <v>211</v>
      </c>
      <c r="BA245" t="s">
        <v>211</v>
      </c>
      <c r="BB245" t="s">
        <v>211</v>
      </c>
      <c r="BC245" t="s">
        <v>211</v>
      </c>
      <c r="BD245" t="s">
        <v>211</v>
      </c>
      <c r="BE245" t="s">
        <v>211</v>
      </c>
      <c r="BF245" t="s">
        <v>211</v>
      </c>
      <c r="BG245" t="s">
        <v>211</v>
      </c>
      <c r="BH245" t="s">
        <v>211</v>
      </c>
      <c r="BI245" t="s">
        <v>211</v>
      </c>
      <c r="BJ245" t="s">
        <v>211</v>
      </c>
      <c r="BK245" t="s">
        <v>211</v>
      </c>
    </row>
    <row r="246" spans="2:63" x14ac:dyDescent="0.35">
      <c r="B246" t="s">
        <v>694</v>
      </c>
      <c r="C246" s="54" t="s">
        <v>695</v>
      </c>
      <c r="D246" t="s">
        <v>211</v>
      </c>
      <c r="E246" t="s">
        <v>211</v>
      </c>
      <c r="F246" t="s">
        <v>211</v>
      </c>
      <c r="G246" t="s">
        <v>211</v>
      </c>
      <c r="H246" t="s">
        <v>211</v>
      </c>
      <c r="I246" t="s">
        <v>211</v>
      </c>
      <c r="J246" t="s">
        <v>211</v>
      </c>
      <c r="K246" t="s">
        <v>211</v>
      </c>
      <c r="L246" t="s">
        <v>211</v>
      </c>
      <c r="M246" t="s">
        <v>211</v>
      </c>
      <c r="N246" t="s">
        <v>211</v>
      </c>
      <c r="O246" t="s">
        <v>211</v>
      </c>
      <c r="P246" t="s">
        <v>211</v>
      </c>
      <c r="Q246" t="s">
        <v>211</v>
      </c>
      <c r="R246" t="s">
        <v>211</v>
      </c>
      <c r="S246" t="s">
        <v>211</v>
      </c>
      <c r="T246" t="s">
        <v>211</v>
      </c>
      <c r="U246" t="s">
        <v>211</v>
      </c>
      <c r="V246" t="s">
        <v>211</v>
      </c>
      <c r="W246" t="s">
        <v>211</v>
      </c>
      <c r="X246" t="s">
        <v>211</v>
      </c>
      <c r="Y246" t="s">
        <v>211</v>
      </c>
      <c r="Z246" t="s">
        <v>211</v>
      </c>
      <c r="AA246" t="s">
        <v>211</v>
      </c>
      <c r="AB246" t="s">
        <v>211</v>
      </c>
      <c r="AC246" t="s">
        <v>211</v>
      </c>
      <c r="AD246" t="s">
        <v>211</v>
      </c>
      <c r="AE246" t="s">
        <v>211</v>
      </c>
      <c r="AF246" t="s">
        <v>211</v>
      </c>
      <c r="AG246" t="s">
        <v>211</v>
      </c>
      <c r="AH246" t="s">
        <v>211</v>
      </c>
      <c r="AI246" t="s">
        <v>211</v>
      </c>
      <c r="AJ246" t="s">
        <v>211</v>
      </c>
      <c r="AK246" t="s">
        <v>211</v>
      </c>
      <c r="AL246" t="s">
        <v>211</v>
      </c>
      <c r="AM246" t="s">
        <v>211</v>
      </c>
      <c r="AN246" t="s">
        <v>211</v>
      </c>
      <c r="AO246" t="s">
        <v>211</v>
      </c>
      <c r="AP246" t="s">
        <v>211</v>
      </c>
      <c r="AQ246" t="s">
        <v>211</v>
      </c>
      <c r="AR246" t="s">
        <v>211</v>
      </c>
      <c r="AS246" t="s">
        <v>211</v>
      </c>
      <c r="AT246" t="s">
        <v>211</v>
      </c>
      <c r="AU246" t="s">
        <v>211</v>
      </c>
      <c r="AV246" t="s">
        <v>211</v>
      </c>
      <c r="AW246" t="s">
        <v>211</v>
      </c>
      <c r="AX246" t="s">
        <v>211</v>
      </c>
      <c r="AY246" t="s">
        <v>211</v>
      </c>
      <c r="AZ246" t="s">
        <v>211</v>
      </c>
      <c r="BA246" t="s">
        <v>211</v>
      </c>
      <c r="BB246" t="s">
        <v>211</v>
      </c>
      <c r="BC246" t="s">
        <v>211</v>
      </c>
      <c r="BD246" t="s">
        <v>211</v>
      </c>
      <c r="BE246" t="s">
        <v>211</v>
      </c>
      <c r="BF246" t="s">
        <v>211</v>
      </c>
      <c r="BG246" t="s">
        <v>211</v>
      </c>
      <c r="BH246" t="s">
        <v>211</v>
      </c>
      <c r="BI246" t="s">
        <v>211</v>
      </c>
      <c r="BJ246" t="s">
        <v>211</v>
      </c>
      <c r="BK246" t="s">
        <v>211</v>
      </c>
    </row>
    <row r="247" spans="2:63" x14ac:dyDescent="0.35">
      <c r="B247" t="s">
        <v>696</v>
      </c>
      <c r="C247" s="54" t="s">
        <v>697</v>
      </c>
      <c r="D247" t="s">
        <v>211</v>
      </c>
      <c r="E247" t="s">
        <v>211</v>
      </c>
      <c r="F247" t="s">
        <v>211</v>
      </c>
      <c r="G247" t="s">
        <v>211</v>
      </c>
      <c r="H247" t="s">
        <v>211</v>
      </c>
      <c r="I247" t="s">
        <v>211</v>
      </c>
      <c r="J247" t="s">
        <v>211</v>
      </c>
      <c r="K247" t="s">
        <v>211</v>
      </c>
      <c r="L247" t="s">
        <v>211</v>
      </c>
      <c r="M247" t="s">
        <v>211</v>
      </c>
      <c r="N247" t="s">
        <v>211</v>
      </c>
      <c r="O247" t="s">
        <v>211</v>
      </c>
      <c r="P247" t="s">
        <v>211</v>
      </c>
      <c r="Q247" t="s">
        <v>211</v>
      </c>
      <c r="R247" t="s">
        <v>211</v>
      </c>
      <c r="S247" t="s">
        <v>211</v>
      </c>
      <c r="T247" t="s">
        <v>211</v>
      </c>
      <c r="U247" t="s">
        <v>211</v>
      </c>
      <c r="V247" t="s">
        <v>211</v>
      </c>
      <c r="W247" t="s">
        <v>211</v>
      </c>
      <c r="X247" t="s">
        <v>211</v>
      </c>
      <c r="Y247" t="s">
        <v>211</v>
      </c>
      <c r="Z247" t="s">
        <v>211</v>
      </c>
      <c r="AA247" t="s">
        <v>211</v>
      </c>
      <c r="AB247" t="s">
        <v>211</v>
      </c>
      <c r="AC247" t="s">
        <v>211</v>
      </c>
      <c r="AD247" t="s">
        <v>211</v>
      </c>
      <c r="AE247" t="s">
        <v>211</v>
      </c>
      <c r="AF247" t="s">
        <v>211</v>
      </c>
      <c r="AG247" t="s">
        <v>211</v>
      </c>
      <c r="AH247" t="s">
        <v>211</v>
      </c>
      <c r="AI247" t="s">
        <v>211</v>
      </c>
      <c r="AJ247" t="s">
        <v>211</v>
      </c>
      <c r="AK247" t="s">
        <v>211</v>
      </c>
      <c r="AL247" t="s">
        <v>211</v>
      </c>
      <c r="AM247" t="s">
        <v>211</v>
      </c>
      <c r="AN247" t="s">
        <v>211</v>
      </c>
      <c r="AO247" t="s">
        <v>211</v>
      </c>
      <c r="AP247" t="s">
        <v>211</v>
      </c>
      <c r="AQ247" t="s">
        <v>211</v>
      </c>
      <c r="AR247" t="s">
        <v>211</v>
      </c>
      <c r="AS247" t="s">
        <v>211</v>
      </c>
      <c r="AT247" t="s">
        <v>211</v>
      </c>
      <c r="AU247" t="s">
        <v>211</v>
      </c>
      <c r="AV247" t="s">
        <v>211</v>
      </c>
      <c r="AW247" t="s">
        <v>211</v>
      </c>
      <c r="AX247" t="s">
        <v>211</v>
      </c>
      <c r="AY247" t="s">
        <v>211</v>
      </c>
      <c r="AZ247" t="s">
        <v>211</v>
      </c>
      <c r="BA247" t="s">
        <v>211</v>
      </c>
      <c r="BB247" t="s">
        <v>211</v>
      </c>
      <c r="BC247" t="s">
        <v>211</v>
      </c>
      <c r="BD247" t="s">
        <v>211</v>
      </c>
      <c r="BE247" t="s">
        <v>211</v>
      </c>
      <c r="BF247" t="s">
        <v>211</v>
      </c>
      <c r="BG247" t="s">
        <v>211</v>
      </c>
      <c r="BH247" t="s">
        <v>211</v>
      </c>
      <c r="BI247" t="s">
        <v>211</v>
      </c>
      <c r="BJ247" t="s">
        <v>211</v>
      </c>
      <c r="BK247" t="s">
        <v>211</v>
      </c>
    </row>
    <row r="248" spans="2:63" x14ac:dyDescent="0.35">
      <c r="B248" t="s">
        <v>698</v>
      </c>
      <c r="C248" s="54" t="s">
        <v>699</v>
      </c>
      <c r="D248" t="s">
        <v>211</v>
      </c>
      <c r="E248" t="s">
        <v>211</v>
      </c>
      <c r="F248" t="s">
        <v>211</v>
      </c>
      <c r="G248" t="s">
        <v>211</v>
      </c>
      <c r="H248" t="s">
        <v>211</v>
      </c>
      <c r="I248" t="s">
        <v>211</v>
      </c>
      <c r="J248" t="s">
        <v>211</v>
      </c>
      <c r="K248" t="s">
        <v>211</v>
      </c>
      <c r="L248" t="s">
        <v>211</v>
      </c>
      <c r="M248" t="s">
        <v>211</v>
      </c>
      <c r="N248" t="s">
        <v>211</v>
      </c>
      <c r="O248" t="s">
        <v>211</v>
      </c>
      <c r="P248" t="s">
        <v>211</v>
      </c>
      <c r="Q248" t="s">
        <v>211</v>
      </c>
      <c r="R248" t="s">
        <v>211</v>
      </c>
      <c r="S248" t="s">
        <v>211</v>
      </c>
      <c r="T248" t="s">
        <v>211</v>
      </c>
      <c r="U248" t="s">
        <v>211</v>
      </c>
      <c r="V248" t="s">
        <v>211</v>
      </c>
      <c r="W248" t="s">
        <v>211</v>
      </c>
      <c r="X248" t="s">
        <v>211</v>
      </c>
      <c r="Y248" t="s">
        <v>211</v>
      </c>
      <c r="Z248" t="s">
        <v>211</v>
      </c>
      <c r="AA248" t="s">
        <v>211</v>
      </c>
      <c r="AB248" t="s">
        <v>211</v>
      </c>
      <c r="AC248" t="s">
        <v>211</v>
      </c>
      <c r="AD248" t="s">
        <v>211</v>
      </c>
      <c r="AE248" t="s">
        <v>211</v>
      </c>
      <c r="AF248" t="s">
        <v>211</v>
      </c>
      <c r="AG248" t="s">
        <v>211</v>
      </c>
      <c r="AH248" t="s">
        <v>211</v>
      </c>
      <c r="AI248" t="s">
        <v>211</v>
      </c>
      <c r="AJ248" t="s">
        <v>211</v>
      </c>
      <c r="AK248" t="s">
        <v>211</v>
      </c>
      <c r="AL248" t="s">
        <v>211</v>
      </c>
      <c r="AM248" t="s">
        <v>211</v>
      </c>
      <c r="AN248" t="s">
        <v>211</v>
      </c>
      <c r="AO248" t="s">
        <v>211</v>
      </c>
      <c r="AP248" t="s">
        <v>211</v>
      </c>
      <c r="AQ248" t="s">
        <v>211</v>
      </c>
      <c r="AR248" t="s">
        <v>211</v>
      </c>
      <c r="AS248" t="s">
        <v>211</v>
      </c>
      <c r="AT248" t="s">
        <v>211</v>
      </c>
      <c r="AU248" t="s">
        <v>211</v>
      </c>
      <c r="AV248" t="s">
        <v>211</v>
      </c>
      <c r="AW248" t="s">
        <v>211</v>
      </c>
      <c r="AX248" t="s">
        <v>211</v>
      </c>
      <c r="AY248" t="s">
        <v>211</v>
      </c>
      <c r="AZ248" t="s">
        <v>211</v>
      </c>
      <c r="BA248" t="s">
        <v>211</v>
      </c>
      <c r="BB248" t="s">
        <v>211</v>
      </c>
      <c r="BC248" t="s">
        <v>211</v>
      </c>
      <c r="BD248" t="s">
        <v>211</v>
      </c>
      <c r="BE248" t="s">
        <v>211</v>
      </c>
      <c r="BF248" t="s">
        <v>211</v>
      </c>
      <c r="BG248" t="s">
        <v>211</v>
      </c>
      <c r="BH248" t="s">
        <v>211</v>
      </c>
      <c r="BI248" t="s">
        <v>211</v>
      </c>
      <c r="BJ248" t="s">
        <v>211</v>
      </c>
      <c r="BK248" t="s">
        <v>211</v>
      </c>
    </row>
    <row r="249" spans="2:63" x14ac:dyDescent="0.35">
      <c r="B249" t="s">
        <v>700</v>
      </c>
      <c r="C249" s="54" t="s">
        <v>701</v>
      </c>
      <c r="D249" t="s">
        <v>211</v>
      </c>
      <c r="E249" t="s">
        <v>211</v>
      </c>
      <c r="F249" t="s">
        <v>211</v>
      </c>
      <c r="G249" t="s">
        <v>211</v>
      </c>
      <c r="H249" t="s">
        <v>211</v>
      </c>
      <c r="I249" t="s">
        <v>211</v>
      </c>
      <c r="J249" t="s">
        <v>211</v>
      </c>
      <c r="K249" t="s">
        <v>211</v>
      </c>
      <c r="L249" t="s">
        <v>211</v>
      </c>
      <c r="M249" t="s">
        <v>211</v>
      </c>
      <c r="N249" t="s">
        <v>211</v>
      </c>
      <c r="O249" t="s">
        <v>211</v>
      </c>
      <c r="P249" t="s">
        <v>211</v>
      </c>
      <c r="Q249" t="s">
        <v>211</v>
      </c>
      <c r="R249" t="s">
        <v>211</v>
      </c>
      <c r="S249" t="s">
        <v>211</v>
      </c>
      <c r="T249" t="s">
        <v>211</v>
      </c>
      <c r="U249" t="s">
        <v>211</v>
      </c>
      <c r="V249" t="s">
        <v>211</v>
      </c>
      <c r="W249" t="s">
        <v>211</v>
      </c>
      <c r="X249" t="s">
        <v>211</v>
      </c>
      <c r="Y249" t="s">
        <v>211</v>
      </c>
      <c r="Z249" t="s">
        <v>211</v>
      </c>
      <c r="AA249" t="s">
        <v>211</v>
      </c>
      <c r="AB249" t="s">
        <v>211</v>
      </c>
      <c r="AC249" t="s">
        <v>211</v>
      </c>
      <c r="AD249" t="s">
        <v>211</v>
      </c>
      <c r="AE249" t="s">
        <v>211</v>
      </c>
      <c r="AF249" t="s">
        <v>211</v>
      </c>
      <c r="AG249" t="s">
        <v>211</v>
      </c>
      <c r="AH249" t="s">
        <v>211</v>
      </c>
      <c r="AI249" t="s">
        <v>211</v>
      </c>
      <c r="AJ249" t="s">
        <v>211</v>
      </c>
      <c r="AK249" t="s">
        <v>211</v>
      </c>
      <c r="AL249" t="s">
        <v>211</v>
      </c>
      <c r="AM249" t="s">
        <v>211</v>
      </c>
      <c r="AN249" t="s">
        <v>211</v>
      </c>
      <c r="AO249" t="s">
        <v>211</v>
      </c>
      <c r="AP249" t="s">
        <v>211</v>
      </c>
      <c r="AQ249" t="s">
        <v>211</v>
      </c>
      <c r="AR249" t="s">
        <v>211</v>
      </c>
      <c r="AS249" t="s">
        <v>211</v>
      </c>
      <c r="AT249" t="s">
        <v>211</v>
      </c>
      <c r="AU249" t="s">
        <v>211</v>
      </c>
      <c r="AV249" t="s">
        <v>211</v>
      </c>
      <c r="AW249" t="s">
        <v>211</v>
      </c>
      <c r="AX249" t="s">
        <v>211</v>
      </c>
      <c r="AY249" t="s">
        <v>211</v>
      </c>
      <c r="AZ249" t="s">
        <v>211</v>
      </c>
      <c r="BA249" t="s">
        <v>211</v>
      </c>
      <c r="BB249" t="s">
        <v>211</v>
      </c>
      <c r="BC249" t="s">
        <v>211</v>
      </c>
      <c r="BD249" t="s">
        <v>211</v>
      </c>
      <c r="BE249" t="s">
        <v>211</v>
      </c>
      <c r="BF249" t="s">
        <v>211</v>
      </c>
      <c r="BG249" t="s">
        <v>211</v>
      </c>
      <c r="BH249" t="s">
        <v>211</v>
      </c>
      <c r="BI249" t="s">
        <v>211</v>
      </c>
      <c r="BJ249" t="s">
        <v>211</v>
      </c>
      <c r="BK249" t="s">
        <v>211</v>
      </c>
    </row>
    <row r="250" spans="2:63" x14ac:dyDescent="0.35">
      <c r="B250" t="s">
        <v>702</v>
      </c>
      <c r="C250" s="54" t="s">
        <v>703</v>
      </c>
      <c r="D250" t="s">
        <v>211</v>
      </c>
      <c r="E250" t="s">
        <v>211</v>
      </c>
      <c r="F250" t="s">
        <v>211</v>
      </c>
      <c r="G250" t="s">
        <v>211</v>
      </c>
      <c r="H250" t="s">
        <v>211</v>
      </c>
      <c r="I250" t="s">
        <v>211</v>
      </c>
      <c r="J250" t="s">
        <v>211</v>
      </c>
      <c r="K250" t="s">
        <v>211</v>
      </c>
      <c r="L250" t="s">
        <v>211</v>
      </c>
      <c r="M250" t="s">
        <v>211</v>
      </c>
      <c r="N250" t="s">
        <v>211</v>
      </c>
      <c r="O250" t="s">
        <v>211</v>
      </c>
      <c r="P250" t="s">
        <v>211</v>
      </c>
      <c r="Q250" t="s">
        <v>211</v>
      </c>
      <c r="R250" t="s">
        <v>211</v>
      </c>
      <c r="S250" t="s">
        <v>211</v>
      </c>
      <c r="T250" t="s">
        <v>211</v>
      </c>
      <c r="U250" t="s">
        <v>211</v>
      </c>
      <c r="V250" t="s">
        <v>211</v>
      </c>
      <c r="W250" t="s">
        <v>211</v>
      </c>
      <c r="X250" t="s">
        <v>211</v>
      </c>
      <c r="Y250" t="s">
        <v>211</v>
      </c>
      <c r="Z250" t="s">
        <v>211</v>
      </c>
      <c r="AA250" t="s">
        <v>211</v>
      </c>
      <c r="AB250" t="s">
        <v>211</v>
      </c>
      <c r="AC250" t="s">
        <v>211</v>
      </c>
      <c r="AD250" t="s">
        <v>211</v>
      </c>
      <c r="AE250" t="s">
        <v>211</v>
      </c>
      <c r="AF250" t="s">
        <v>211</v>
      </c>
      <c r="AG250" t="s">
        <v>211</v>
      </c>
      <c r="AH250" t="s">
        <v>211</v>
      </c>
      <c r="AI250" t="s">
        <v>211</v>
      </c>
      <c r="AJ250" t="s">
        <v>211</v>
      </c>
      <c r="AK250" t="s">
        <v>211</v>
      </c>
      <c r="AL250" t="s">
        <v>211</v>
      </c>
      <c r="AM250" t="s">
        <v>211</v>
      </c>
      <c r="AN250" t="s">
        <v>211</v>
      </c>
      <c r="AO250" t="s">
        <v>211</v>
      </c>
      <c r="AP250" t="s">
        <v>211</v>
      </c>
      <c r="AQ250" t="s">
        <v>211</v>
      </c>
      <c r="AR250" t="s">
        <v>211</v>
      </c>
      <c r="AS250" t="s">
        <v>211</v>
      </c>
      <c r="AT250" t="s">
        <v>211</v>
      </c>
      <c r="AU250" t="s">
        <v>211</v>
      </c>
      <c r="AV250" t="s">
        <v>211</v>
      </c>
      <c r="AW250" t="s">
        <v>211</v>
      </c>
      <c r="AX250" t="s">
        <v>211</v>
      </c>
      <c r="AY250" t="s">
        <v>211</v>
      </c>
      <c r="AZ250" t="s">
        <v>211</v>
      </c>
      <c r="BA250" t="s">
        <v>211</v>
      </c>
      <c r="BB250" t="s">
        <v>211</v>
      </c>
      <c r="BC250" t="s">
        <v>211</v>
      </c>
      <c r="BD250" t="s">
        <v>211</v>
      </c>
      <c r="BE250" t="s">
        <v>211</v>
      </c>
      <c r="BF250" t="s">
        <v>211</v>
      </c>
      <c r="BG250" t="s">
        <v>211</v>
      </c>
      <c r="BH250" t="s">
        <v>211</v>
      </c>
      <c r="BI250" t="s">
        <v>211</v>
      </c>
      <c r="BJ250" t="s">
        <v>211</v>
      </c>
      <c r="BK250" t="s">
        <v>211</v>
      </c>
    </row>
    <row r="251" spans="2:63" x14ac:dyDescent="0.35">
      <c r="B251" t="s">
        <v>704</v>
      </c>
      <c r="C251" s="54" t="s">
        <v>705</v>
      </c>
      <c r="D251" t="s">
        <v>211</v>
      </c>
      <c r="E251" t="s">
        <v>211</v>
      </c>
      <c r="F251" t="s">
        <v>211</v>
      </c>
      <c r="G251" t="s">
        <v>211</v>
      </c>
      <c r="H251" t="s">
        <v>211</v>
      </c>
      <c r="I251" t="s">
        <v>211</v>
      </c>
      <c r="J251" t="s">
        <v>211</v>
      </c>
      <c r="K251" t="s">
        <v>211</v>
      </c>
      <c r="L251" t="s">
        <v>211</v>
      </c>
      <c r="M251" t="s">
        <v>211</v>
      </c>
      <c r="N251" t="s">
        <v>211</v>
      </c>
      <c r="O251" t="s">
        <v>211</v>
      </c>
      <c r="P251" t="s">
        <v>211</v>
      </c>
      <c r="Q251" t="s">
        <v>211</v>
      </c>
      <c r="R251" t="s">
        <v>211</v>
      </c>
      <c r="S251" t="s">
        <v>211</v>
      </c>
      <c r="T251" t="s">
        <v>211</v>
      </c>
      <c r="U251" t="s">
        <v>211</v>
      </c>
      <c r="V251" t="s">
        <v>211</v>
      </c>
      <c r="W251" t="s">
        <v>211</v>
      </c>
      <c r="X251" t="s">
        <v>211</v>
      </c>
      <c r="Y251" t="s">
        <v>211</v>
      </c>
      <c r="Z251" t="s">
        <v>211</v>
      </c>
      <c r="AA251" t="s">
        <v>211</v>
      </c>
      <c r="AB251" t="s">
        <v>211</v>
      </c>
      <c r="AC251" t="s">
        <v>211</v>
      </c>
      <c r="AD251" t="s">
        <v>211</v>
      </c>
      <c r="AE251" t="s">
        <v>211</v>
      </c>
      <c r="AF251" t="s">
        <v>211</v>
      </c>
      <c r="AG251" t="s">
        <v>211</v>
      </c>
      <c r="AH251" t="s">
        <v>211</v>
      </c>
      <c r="AI251" t="s">
        <v>211</v>
      </c>
      <c r="AJ251" t="s">
        <v>211</v>
      </c>
      <c r="AK251" t="s">
        <v>211</v>
      </c>
      <c r="AL251" t="s">
        <v>211</v>
      </c>
      <c r="AM251" t="s">
        <v>211</v>
      </c>
      <c r="AN251" t="s">
        <v>211</v>
      </c>
      <c r="AO251" t="s">
        <v>211</v>
      </c>
      <c r="AP251" t="s">
        <v>211</v>
      </c>
      <c r="AQ251" t="s">
        <v>211</v>
      </c>
      <c r="AR251" t="s">
        <v>211</v>
      </c>
      <c r="AS251" t="s">
        <v>211</v>
      </c>
      <c r="AT251" t="s">
        <v>211</v>
      </c>
      <c r="AU251" t="s">
        <v>211</v>
      </c>
      <c r="AV251" t="s">
        <v>211</v>
      </c>
      <c r="AW251" t="s">
        <v>211</v>
      </c>
      <c r="AX251" t="s">
        <v>211</v>
      </c>
      <c r="AY251" t="s">
        <v>211</v>
      </c>
      <c r="AZ251" t="s">
        <v>211</v>
      </c>
      <c r="BA251" t="s">
        <v>211</v>
      </c>
      <c r="BB251" t="s">
        <v>211</v>
      </c>
      <c r="BC251" t="s">
        <v>211</v>
      </c>
      <c r="BD251" t="s">
        <v>211</v>
      </c>
      <c r="BE251" t="s">
        <v>211</v>
      </c>
      <c r="BF251" t="s">
        <v>211</v>
      </c>
      <c r="BG251" t="s">
        <v>211</v>
      </c>
      <c r="BH251" t="s">
        <v>211</v>
      </c>
      <c r="BI251" t="s">
        <v>211</v>
      </c>
      <c r="BJ251" t="s">
        <v>211</v>
      </c>
      <c r="BK251" t="s">
        <v>211</v>
      </c>
    </row>
    <row r="252" spans="2:63" x14ac:dyDescent="0.35">
      <c r="B252" t="s">
        <v>706</v>
      </c>
      <c r="C252" s="54" t="s">
        <v>707</v>
      </c>
      <c r="D252" t="s">
        <v>211</v>
      </c>
      <c r="E252" t="s">
        <v>211</v>
      </c>
      <c r="F252" t="s">
        <v>211</v>
      </c>
      <c r="G252" t="s">
        <v>211</v>
      </c>
      <c r="H252" t="s">
        <v>211</v>
      </c>
      <c r="I252" t="s">
        <v>211</v>
      </c>
      <c r="J252" t="s">
        <v>211</v>
      </c>
      <c r="K252" t="s">
        <v>211</v>
      </c>
      <c r="L252" t="s">
        <v>211</v>
      </c>
      <c r="M252" t="s">
        <v>211</v>
      </c>
      <c r="N252" t="s">
        <v>211</v>
      </c>
      <c r="O252" t="s">
        <v>211</v>
      </c>
      <c r="P252" t="s">
        <v>211</v>
      </c>
      <c r="Q252" t="s">
        <v>211</v>
      </c>
      <c r="R252" t="s">
        <v>211</v>
      </c>
      <c r="S252" t="s">
        <v>211</v>
      </c>
      <c r="T252" t="s">
        <v>211</v>
      </c>
      <c r="U252" t="s">
        <v>211</v>
      </c>
      <c r="V252" t="s">
        <v>211</v>
      </c>
      <c r="W252" t="s">
        <v>211</v>
      </c>
      <c r="X252" t="s">
        <v>211</v>
      </c>
      <c r="Y252" t="s">
        <v>211</v>
      </c>
      <c r="Z252" t="s">
        <v>211</v>
      </c>
      <c r="AA252" t="s">
        <v>211</v>
      </c>
      <c r="AB252" t="s">
        <v>211</v>
      </c>
      <c r="AC252" t="s">
        <v>211</v>
      </c>
      <c r="AD252" t="s">
        <v>211</v>
      </c>
      <c r="AE252" t="s">
        <v>211</v>
      </c>
      <c r="AF252" t="s">
        <v>211</v>
      </c>
      <c r="AG252" t="s">
        <v>211</v>
      </c>
      <c r="AH252" t="s">
        <v>211</v>
      </c>
      <c r="AI252" t="s">
        <v>211</v>
      </c>
      <c r="AJ252" t="s">
        <v>211</v>
      </c>
      <c r="AK252" t="s">
        <v>211</v>
      </c>
      <c r="AL252" t="s">
        <v>211</v>
      </c>
      <c r="AM252" t="s">
        <v>211</v>
      </c>
      <c r="AN252" t="s">
        <v>211</v>
      </c>
      <c r="AO252" t="s">
        <v>211</v>
      </c>
      <c r="AP252" t="s">
        <v>211</v>
      </c>
      <c r="AQ252" t="s">
        <v>211</v>
      </c>
      <c r="AR252" t="s">
        <v>211</v>
      </c>
      <c r="AS252" t="s">
        <v>211</v>
      </c>
      <c r="AT252" t="s">
        <v>211</v>
      </c>
      <c r="AU252" t="s">
        <v>211</v>
      </c>
      <c r="AV252" t="s">
        <v>211</v>
      </c>
      <c r="AW252" t="s">
        <v>211</v>
      </c>
      <c r="AX252" t="s">
        <v>211</v>
      </c>
      <c r="AY252" t="s">
        <v>211</v>
      </c>
      <c r="AZ252" t="s">
        <v>211</v>
      </c>
      <c r="BA252" t="s">
        <v>211</v>
      </c>
      <c r="BB252" t="s">
        <v>211</v>
      </c>
      <c r="BC252" t="s">
        <v>211</v>
      </c>
      <c r="BD252" t="s">
        <v>211</v>
      </c>
      <c r="BE252" t="s">
        <v>211</v>
      </c>
      <c r="BF252" t="s">
        <v>211</v>
      </c>
      <c r="BG252" t="s">
        <v>211</v>
      </c>
      <c r="BH252" t="s">
        <v>211</v>
      </c>
      <c r="BI252" t="s">
        <v>211</v>
      </c>
      <c r="BJ252" t="s">
        <v>211</v>
      </c>
      <c r="BK252" t="s">
        <v>211</v>
      </c>
    </row>
    <row r="253" spans="2:63" x14ac:dyDescent="0.35">
      <c r="B253" t="s">
        <v>708</v>
      </c>
      <c r="C253" s="54" t="s">
        <v>709</v>
      </c>
      <c r="D253" t="s">
        <v>211</v>
      </c>
      <c r="E253" t="s">
        <v>211</v>
      </c>
      <c r="F253" t="s">
        <v>211</v>
      </c>
      <c r="G253" t="s">
        <v>211</v>
      </c>
      <c r="H253" t="s">
        <v>211</v>
      </c>
      <c r="I253" t="s">
        <v>211</v>
      </c>
      <c r="J253" t="s">
        <v>211</v>
      </c>
      <c r="K253" t="s">
        <v>211</v>
      </c>
      <c r="L253" t="s">
        <v>211</v>
      </c>
      <c r="M253" t="s">
        <v>211</v>
      </c>
      <c r="N253" t="s">
        <v>211</v>
      </c>
      <c r="O253" t="s">
        <v>211</v>
      </c>
      <c r="P253" t="s">
        <v>211</v>
      </c>
      <c r="Q253" t="s">
        <v>211</v>
      </c>
      <c r="R253" t="s">
        <v>211</v>
      </c>
      <c r="S253" t="s">
        <v>211</v>
      </c>
      <c r="T253" t="s">
        <v>211</v>
      </c>
      <c r="U253" t="s">
        <v>211</v>
      </c>
      <c r="V253" t="s">
        <v>211</v>
      </c>
      <c r="W253" t="s">
        <v>211</v>
      </c>
      <c r="X253" t="s">
        <v>211</v>
      </c>
      <c r="Y253" t="s">
        <v>211</v>
      </c>
      <c r="Z253" t="s">
        <v>211</v>
      </c>
      <c r="AA253" t="s">
        <v>211</v>
      </c>
      <c r="AB253" t="s">
        <v>211</v>
      </c>
      <c r="AC253" t="s">
        <v>211</v>
      </c>
      <c r="AD253" t="s">
        <v>211</v>
      </c>
      <c r="AE253" t="s">
        <v>211</v>
      </c>
      <c r="AF253" t="s">
        <v>211</v>
      </c>
      <c r="AG253" t="s">
        <v>211</v>
      </c>
      <c r="AH253" t="s">
        <v>211</v>
      </c>
      <c r="AI253" t="s">
        <v>211</v>
      </c>
      <c r="AJ253" t="s">
        <v>211</v>
      </c>
      <c r="AK253" t="s">
        <v>211</v>
      </c>
      <c r="AL253" t="s">
        <v>211</v>
      </c>
      <c r="AM253" t="s">
        <v>211</v>
      </c>
      <c r="AN253" t="s">
        <v>211</v>
      </c>
      <c r="AO253" t="s">
        <v>211</v>
      </c>
      <c r="AP253" t="s">
        <v>211</v>
      </c>
      <c r="AQ253" t="s">
        <v>211</v>
      </c>
      <c r="AR253" t="s">
        <v>211</v>
      </c>
      <c r="AS253" t="s">
        <v>211</v>
      </c>
      <c r="AT253" t="s">
        <v>211</v>
      </c>
      <c r="AU253" t="s">
        <v>211</v>
      </c>
      <c r="AV253" t="s">
        <v>211</v>
      </c>
      <c r="AW253" t="s">
        <v>211</v>
      </c>
      <c r="AX253" t="s">
        <v>211</v>
      </c>
      <c r="AY253" t="s">
        <v>211</v>
      </c>
      <c r="AZ253" t="s">
        <v>211</v>
      </c>
      <c r="BA253" t="s">
        <v>211</v>
      </c>
      <c r="BB253" t="s">
        <v>211</v>
      </c>
      <c r="BC253" t="s">
        <v>211</v>
      </c>
      <c r="BD253" t="s">
        <v>211</v>
      </c>
      <c r="BE253" t="s">
        <v>211</v>
      </c>
      <c r="BF253" t="s">
        <v>211</v>
      </c>
      <c r="BG253" t="s">
        <v>211</v>
      </c>
      <c r="BH253" t="s">
        <v>211</v>
      </c>
      <c r="BI253" t="s">
        <v>211</v>
      </c>
      <c r="BJ253" t="s">
        <v>211</v>
      </c>
      <c r="BK253" t="s">
        <v>211</v>
      </c>
    </row>
    <row r="254" spans="2:63" x14ac:dyDescent="0.35">
      <c r="B254" t="s">
        <v>710</v>
      </c>
      <c r="C254" s="54" t="s">
        <v>711</v>
      </c>
      <c r="D254" t="s">
        <v>211</v>
      </c>
      <c r="E254" t="s">
        <v>211</v>
      </c>
      <c r="F254" t="s">
        <v>211</v>
      </c>
      <c r="G254" t="s">
        <v>211</v>
      </c>
      <c r="H254" t="s">
        <v>211</v>
      </c>
      <c r="I254" t="s">
        <v>211</v>
      </c>
      <c r="J254" t="s">
        <v>211</v>
      </c>
      <c r="K254" t="s">
        <v>211</v>
      </c>
      <c r="L254" t="s">
        <v>211</v>
      </c>
      <c r="M254" t="s">
        <v>211</v>
      </c>
      <c r="N254" t="s">
        <v>211</v>
      </c>
      <c r="O254" t="s">
        <v>211</v>
      </c>
      <c r="P254" t="s">
        <v>211</v>
      </c>
      <c r="Q254" t="s">
        <v>211</v>
      </c>
      <c r="R254" t="s">
        <v>211</v>
      </c>
      <c r="S254" t="s">
        <v>211</v>
      </c>
      <c r="T254" t="s">
        <v>211</v>
      </c>
      <c r="U254" t="s">
        <v>211</v>
      </c>
      <c r="V254" t="s">
        <v>211</v>
      </c>
      <c r="W254" t="s">
        <v>211</v>
      </c>
      <c r="X254" t="s">
        <v>211</v>
      </c>
      <c r="Y254" t="s">
        <v>211</v>
      </c>
      <c r="Z254" t="s">
        <v>211</v>
      </c>
      <c r="AA254" t="s">
        <v>211</v>
      </c>
      <c r="AB254" t="s">
        <v>211</v>
      </c>
      <c r="AC254" t="s">
        <v>211</v>
      </c>
      <c r="AD254" t="s">
        <v>211</v>
      </c>
      <c r="AE254" t="s">
        <v>211</v>
      </c>
      <c r="AF254" t="s">
        <v>211</v>
      </c>
      <c r="AG254" t="s">
        <v>211</v>
      </c>
      <c r="AH254" t="s">
        <v>211</v>
      </c>
      <c r="AI254" t="s">
        <v>211</v>
      </c>
      <c r="AJ254" t="s">
        <v>211</v>
      </c>
      <c r="AK254" t="s">
        <v>211</v>
      </c>
      <c r="AL254" t="s">
        <v>211</v>
      </c>
      <c r="AM254" t="s">
        <v>211</v>
      </c>
      <c r="AN254" t="s">
        <v>211</v>
      </c>
      <c r="AO254" t="s">
        <v>211</v>
      </c>
      <c r="AP254" t="s">
        <v>211</v>
      </c>
      <c r="AQ254" t="s">
        <v>211</v>
      </c>
      <c r="AR254" t="s">
        <v>211</v>
      </c>
      <c r="AS254" t="s">
        <v>211</v>
      </c>
      <c r="AT254" t="s">
        <v>211</v>
      </c>
      <c r="AU254" t="s">
        <v>211</v>
      </c>
      <c r="AV254" t="s">
        <v>211</v>
      </c>
      <c r="AW254" t="s">
        <v>211</v>
      </c>
      <c r="AX254" t="s">
        <v>211</v>
      </c>
      <c r="AY254" t="s">
        <v>211</v>
      </c>
      <c r="AZ254" t="s">
        <v>211</v>
      </c>
      <c r="BA254" t="s">
        <v>211</v>
      </c>
      <c r="BB254" t="s">
        <v>211</v>
      </c>
      <c r="BC254" t="s">
        <v>211</v>
      </c>
      <c r="BD254" t="s">
        <v>211</v>
      </c>
      <c r="BE254" t="s">
        <v>211</v>
      </c>
      <c r="BF254" t="s">
        <v>211</v>
      </c>
      <c r="BG254" t="s">
        <v>211</v>
      </c>
      <c r="BH254" t="s">
        <v>211</v>
      </c>
      <c r="BI254" t="s">
        <v>211</v>
      </c>
      <c r="BJ254" t="s">
        <v>211</v>
      </c>
      <c r="BK254" t="s">
        <v>211</v>
      </c>
    </row>
    <row r="255" spans="2:63" x14ac:dyDescent="0.35">
      <c r="B255" t="s">
        <v>712</v>
      </c>
      <c r="C255" s="54" t="s">
        <v>713</v>
      </c>
      <c r="D255" t="s">
        <v>211</v>
      </c>
      <c r="E255" t="s">
        <v>211</v>
      </c>
      <c r="F255" t="s">
        <v>211</v>
      </c>
      <c r="G255" t="s">
        <v>211</v>
      </c>
      <c r="H255" t="s">
        <v>211</v>
      </c>
      <c r="I255" t="s">
        <v>211</v>
      </c>
      <c r="J255" t="s">
        <v>211</v>
      </c>
      <c r="K255" t="s">
        <v>211</v>
      </c>
      <c r="L255" t="s">
        <v>211</v>
      </c>
      <c r="M255" t="s">
        <v>211</v>
      </c>
      <c r="N255" t="s">
        <v>211</v>
      </c>
      <c r="O255" t="s">
        <v>211</v>
      </c>
      <c r="P255" t="s">
        <v>211</v>
      </c>
      <c r="Q255" t="s">
        <v>211</v>
      </c>
      <c r="R255" t="s">
        <v>211</v>
      </c>
      <c r="S255" t="s">
        <v>211</v>
      </c>
      <c r="T255" t="s">
        <v>211</v>
      </c>
      <c r="U255" t="s">
        <v>211</v>
      </c>
      <c r="V255" t="s">
        <v>211</v>
      </c>
      <c r="W255" t="s">
        <v>211</v>
      </c>
      <c r="X255" t="s">
        <v>211</v>
      </c>
      <c r="Y255" t="s">
        <v>211</v>
      </c>
      <c r="Z255" t="s">
        <v>211</v>
      </c>
      <c r="AA255" t="s">
        <v>211</v>
      </c>
      <c r="AB255" t="s">
        <v>211</v>
      </c>
      <c r="AC255" t="s">
        <v>211</v>
      </c>
      <c r="AD255" t="s">
        <v>211</v>
      </c>
      <c r="AE255" t="s">
        <v>211</v>
      </c>
      <c r="AF255" t="s">
        <v>211</v>
      </c>
      <c r="AG255" t="s">
        <v>211</v>
      </c>
      <c r="AH255" t="s">
        <v>211</v>
      </c>
      <c r="AI255" t="s">
        <v>211</v>
      </c>
      <c r="AJ255" t="s">
        <v>211</v>
      </c>
      <c r="AK255" t="s">
        <v>211</v>
      </c>
      <c r="AL255" t="s">
        <v>211</v>
      </c>
      <c r="AM255" t="s">
        <v>211</v>
      </c>
      <c r="AN255" t="s">
        <v>211</v>
      </c>
      <c r="AO255" t="s">
        <v>211</v>
      </c>
      <c r="AP255" t="s">
        <v>211</v>
      </c>
      <c r="AQ255" t="s">
        <v>211</v>
      </c>
      <c r="AR255" t="s">
        <v>211</v>
      </c>
      <c r="AS255" t="s">
        <v>211</v>
      </c>
      <c r="AT255" t="s">
        <v>211</v>
      </c>
      <c r="AU255" t="s">
        <v>211</v>
      </c>
      <c r="AV255" t="s">
        <v>211</v>
      </c>
      <c r="AW255" t="s">
        <v>211</v>
      </c>
      <c r="AX255" t="s">
        <v>211</v>
      </c>
      <c r="AY255" t="s">
        <v>211</v>
      </c>
      <c r="AZ255" t="s">
        <v>211</v>
      </c>
      <c r="BA255" t="s">
        <v>211</v>
      </c>
      <c r="BB255" t="s">
        <v>211</v>
      </c>
      <c r="BC255" t="s">
        <v>211</v>
      </c>
      <c r="BD255" t="s">
        <v>211</v>
      </c>
      <c r="BE255" t="s">
        <v>211</v>
      </c>
      <c r="BF255" t="s">
        <v>211</v>
      </c>
      <c r="BG255" t="s">
        <v>211</v>
      </c>
      <c r="BH255" t="s">
        <v>211</v>
      </c>
      <c r="BI255" t="s">
        <v>211</v>
      </c>
      <c r="BJ255" t="s">
        <v>211</v>
      </c>
      <c r="BK255" t="s">
        <v>211</v>
      </c>
    </row>
    <row r="256" spans="2:63" x14ac:dyDescent="0.35">
      <c r="B256" t="s">
        <v>714</v>
      </c>
      <c r="C256" s="54" t="s">
        <v>715</v>
      </c>
      <c r="D256" t="s">
        <v>211</v>
      </c>
      <c r="E256" t="s">
        <v>211</v>
      </c>
      <c r="F256" t="s">
        <v>211</v>
      </c>
      <c r="G256" t="s">
        <v>211</v>
      </c>
      <c r="H256" t="s">
        <v>211</v>
      </c>
      <c r="I256" t="s">
        <v>211</v>
      </c>
      <c r="J256" t="s">
        <v>211</v>
      </c>
      <c r="K256" t="s">
        <v>211</v>
      </c>
      <c r="L256" t="s">
        <v>211</v>
      </c>
      <c r="M256" t="s">
        <v>211</v>
      </c>
      <c r="N256" t="s">
        <v>211</v>
      </c>
      <c r="O256" t="s">
        <v>211</v>
      </c>
      <c r="P256" t="s">
        <v>211</v>
      </c>
      <c r="Q256" t="s">
        <v>211</v>
      </c>
      <c r="R256" t="s">
        <v>211</v>
      </c>
      <c r="S256" t="s">
        <v>211</v>
      </c>
      <c r="T256" t="s">
        <v>211</v>
      </c>
      <c r="U256" t="s">
        <v>211</v>
      </c>
      <c r="V256" t="s">
        <v>211</v>
      </c>
      <c r="W256" t="s">
        <v>211</v>
      </c>
      <c r="X256" t="s">
        <v>211</v>
      </c>
      <c r="Y256" t="s">
        <v>211</v>
      </c>
      <c r="Z256" t="s">
        <v>211</v>
      </c>
      <c r="AA256" t="s">
        <v>211</v>
      </c>
      <c r="AB256" t="s">
        <v>211</v>
      </c>
      <c r="AC256" t="s">
        <v>211</v>
      </c>
      <c r="AD256" t="s">
        <v>211</v>
      </c>
      <c r="AE256" t="s">
        <v>211</v>
      </c>
      <c r="AF256" t="s">
        <v>211</v>
      </c>
      <c r="AG256" t="s">
        <v>211</v>
      </c>
      <c r="AH256" t="s">
        <v>211</v>
      </c>
      <c r="AI256" t="s">
        <v>211</v>
      </c>
      <c r="AJ256" t="s">
        <v>211</v>
      </c>
      <c r="AK256" t="s">
        <v>211</v>
      </c>
      <c r="AL256" t="s">
        <v>211</v>
      </c>
      <c r="AM256" t="s">
        <v>211</v>
      </c>
      <c r="AN256" t="s">
        <v>211</v>
      </c>
      <c r="AO256" t="s">
        <v>211</v>
      </c>
      <c r="AP256" t="s">
        <v>211</v>
      </c>
      <c r="AQ256" t="s">
        <v>211</v>
      </c>
      <c r="AR256" t="s">
        <v>211</v>
      </c>
      <c r="AS256" t="s">
        <v>211</v>
      </c>
      <c r="AT256" t="s">
        <v>211</v>
      </c>
      <c r="AU256" t="s">
        <v>211</v>
      </c>
      <c r="AV256" t="s">
        <v>211</v>
      </c>
      <c r="AW256" t="s">
        <v>211</v>
      </c>
      <c r="AX256" t="s">
        <v>211</v>
      </c>
      <c r="AY256" t="s">
        <v>211</v>
      </c>
      <c r="AZ256" t="s">
        <v>211</v>
      </c>
      <c r="BA256" t="s">
        <v>211</v>
      </c>
      <c r="BB256" t="s">
        <v>211</v>
      </c>
      <c r="BC256" t="s">
        <v>211</v>
      </c>
      <c r="BD256" t="s">
        <v>211</v>
      </c>
      <c r="BE256" t="s">
        <v>211</v>
      </c>
      <c r="BF256" t="s">
        <v>211</v>
      </c>
      <c r="BG256" t="s">
        <v>211</v>
      </c>
      <c r="BH256" t="s">
        <v>211</v>
      </c>
      <c r="BI256" t="s">
        <v>211</v>
      </c>
      <c r="BJ256" t="s">
        <v>211</v>
      </c>
      <c r="BK256" t="s">
        <v>211</v>
      </c>
    </row>
    <row r="257" spans="2:63" x14ac:dyDescent="0.35">
      <c r="B257" t="s">
        <v>716</v>
      </c>
      <c r="C257" s="54" t="s">
        <v>717</v>
      </c>
      <c r="D257" t="s">
        <v>211</v>
      </c>
      <c r="E257" t="s">
        <v>211</v>
      </c>
      <c r="F257" t="s">
        <v>211</v>
      </c>
      <c r="G257" t="s">
        <v>211</v>
      </c>
      <c r="H257" t="s">
        <v>211</v>
      </c>
      <c r="I257" t="s">
        <v>211</v>
      </c>
      <c r="J257" t="s">
        <v>211</v>
      </c>
      <c r="K257" t="s">
        <v>211</v>
      </c>
      <c r="L257" t="s">
        <v>211</v>
      </c>
      <c r="M257" t="s">
        <v>211</v>
      </c>
      <c r="N257" t="s">
        <v>211</v>
      </c>
      <c r="O257" t="s">
        <v>211</v>
      </c>
      <c r="P257" t="s">
        <v>211</v>
      </c>
      <c r="Q257" t="s">
        <v>211</v>
      </c>
      <c r="R257" t="s">
        <v>211</v>
      </c>
      <c r="S257" t="s">
        <v>211</v>
      </c>
      <c r="T257" t="s">
        <v>211</v>
      </c>
      <c r="U257" t="s">
        <v>211</v>
      </c>
      <c r="V257" t="s">
        <v>211</v>
      </c>
      <c r="W257" t="s">
        <v>211</v>
      </c>
      <c r="X257" t="s">
        <v>211</v>
      </c>
      <c r="Y257" t="s">
        <v>211</v>
      </c>
      <c r="Z257" t="s">
        <v>211</v>
      </c>
      <c r="AA257" t="s">
        <v>211</v>
      </c>
      <c r="AB257" t="s">
        <v>211</v>
      </c>
      <c r="AC257" t="s">
        <v>211</v>
      </c>
      <c r="AD257" t="s">
        <v>211</v>
      </c>
      <c r="AE257" t="s">
        <v>211</v>
      </c>
      <c r="AF257" t="s">
        <v>211</v>
      </c>
      <c r="AG257" t="s">
        <v>211</v>
      </c>
      <c r="AH257" t="s">
        <v>211</v>
      </c>
      <c r="AI257" t="s">
        <v>211</v>
      </c>
      <c r="AJ257" t="s">
        <v>211</v>
      </c>
      <c r="AK257" t="s">
        <v>211</v>
      </c>
      <c r="AL257" t="s">
        <v>211</v>
      </c>
      <c r="AM257" t="s">
        <v>211</v>
      </c>
      <c r="AN257" t="s">
        <v>211</v>
      </c>
      <c r="AO257" t="s">
        <v>211</v>
      </c>
      <c r="AP257" t="s">
        <v>211</v>
      </c>
      <c r="AQ257" t="s">
        <v>211</v>
      </c>
      <c r="AR257" t="s">
        <v>211</v>
      </c>
      <c r="AS257" t="s">
        <v>211</v>
      </c>
      <c r="AT257" t="s">
        <v>211</v>
      </c>
      <c r="AU257" t="s">
        <v>211</v>
      </c>
      <c r="AV257" t="s">
        <v>211</v>
      </c>
      <c r="AW257" t="s">
        <v>211</v>
      </c>
      <c r="AX257" t="s">
        <v>211</v>
      </c>
      <c r="AY257" t="s">
        <v>211</v>
      </c>
      <c r="AZ257" t="s">
        <v>211</v>
      </c>
      <c r="BA257" t="s">
        <v>211</v>
      </c>
      <c r="BB257" t="s">
        <v>211</v>
      </c>
      <c r="BC257" t="s">
        <v>211</v>
      </c>
      <c r="BD257" t="s">
        <v>211</v>
      </c>
      <c r="BE257" t="s">
        <v>211</v>
      </c>
      <c r="BF257" t="s">
        <v>211</v>
      </c>
      <c r="BG257" t="s">
        <v>211</v>
      </c>
      <c r="BH257" t="s">
        <v>211</v>
      </c>
      <c r="BI257" t="s">
        <v>211</v>
      </c>
      <c r="BJ257" t="s">
        <v>211</v>
      </c>
      <c r="BK257" t="s">
        <v>211</v>
      </c>
    </row>
    <row r="258" spans="2:63" x14ac:dyDescent="0.35">
      <c r="B258" t="s">
        <v>718</v>
      </c>
      <c r="C258" s="54" t="s">
        <v>719</v>
      </c>
      <c r="D258" t="s">
        <v>211</v>
      </c>
      <c r="E258" t="s">
        <v>211</v>
      </c>
      <c r="F258" t="s">
        <v>211</v>
      </c>
      <c r="G258" t="s">
        <v>211</v>
      </c>
      <c r="H258" t="s">
        <v>211</v>
      </c>
      <c r="I258" t="s">
        <v>211</v>
      </c>
      <c r="J258" t="s">
        <v>211</v>
      </c>
      <c r="K258" t="s">
        <v>211</v>
      </c>
      <c r="L258" t="s">
        <v>211</v>
      </c>
      <c r="M258" t="s">
        <v>211</v>
      </c>
      <c r="N258" t="s">
        <v>211</v>
      </c>
      <c r="O258" t="s">
        <v>211</v>
      </c>
      <c r="P258" t="s">
        <v>211</v>
      </c>
      <c r="Q258" t="s">
        <v>211</v>
      </c>
      <c r="R258" t="s">
        <v>211</v>
      </c>
      <c r="S258" t="s">
        <v>211</v>
      </c>
      <c r="T258" t="s">
        <v>211</v>
      </c>
      <c r="U258" t="s">
        <v>211</v>
      </c>
      <c r="V258" t="s">
        <v>211</v>
      </c>
      <c r="W258" t="s">
        <v>211</v>
      </c>
      <c r="X258" t="s">
        <v>211</v>
      </c>
      <c r="Y258" t="s">
        <v>211</v>
      </c>
      <c r="Z258" t="s">
        <v>211</v>
      </c>
      <c r="AA258" t="s">
        <v>211</v>
      </c>
      <c r="AB258" t="s">
        <v>211</v>
      </c>
      <c r="AC258" t="s">
        <v>211</v>
      </c>
      <c r="AD258" t="s">
        <v>211</v>
      </c>
      <c r="AE258" t="s">
        <v>211</v>
      </c>
      <c r="AF258" t="s">
        <v>211</v>
      </c>
      <c r="AG258" t="s">
        <v>211</v>
      </c>
      <c r="AH258" t="s">
        <v>211</v>
      </c>
      <c r="AI258" t="s">
        <v>211</v>
      </c>
      <c r="AJ258" t="s">
        <v>211</v>
      </c>
      <c r="AK258" t="s">
        <v>211</v>
      </c>
      <c r="AL258" t="s">
        <v>211</v>
      </c>
      <c r="AM258" t="s">
        <v>211</v>
      </c>
      <c r="AN258" t="s">
        <v>211</v>
      </c>
      <c r="AO258" t="s">
        <v>211</v>
      </c>
      <c r="AP258" t="s">
        <v>211</v>
      </c>
      <c r="AQ258" t="s">
        <v>211</v>
      </c>
      <c r="AR258" t="s">
        <v>211</v>
      </c>
      <c r="AS258" t="s">
        <v>211</v>
      </c>
      <c r="AT258" t="s">
        <v>211</v>
      </c>
      <c r="AU258" t="s">
        <v>211</v>
      </c>
      <c r="AV258" t="s">
        <v>211</v>
      </c>
      <c r="AW258" t="s">
        <v>211</v>
      </c>
      <c r="AX258" t="s">
        <v>211</v>
      </c>
      <c r="AY258" t="s">
        <v>211</v>
      </c>
      <c r="AZ258" t="s">
        <v>211</v>
      </c>
      <c r="BA258" t="s">
        <v>211</v>
      </c>
      <c r="BB258" t="s">
        <v>211</v>
      </c>
      <c r="BC258" t="s">
        <v>211</v>
      </c>
      <c r="BD258" t="s">
        <v>211</v>
      </c>
      <c r="BE258" t="s">
        <v>211</v>
      </c>
      <c r="BF258" t="s">
        <v>211</v>
      </c>
      <c r="BG258" t="s">
        <v>211</v>
      </c>
      <c r="BH258" t="s">
        <v>211</v>
      </c>
      <c r="BI258" t="s">
        <v>211</v>
      </c>
      <c r="BJ258" t="s">
        <v>211</v>
      </c>
      <c r="BK258" t="s">
        <v>211</v>
      </c>
    </row>
    <row r="259" spans="2:63" x14ac:dyDescent="0.35">
      <c r="B259" t="s">
        <v>720</v>
      </c>
      <c r="C259" s="54" t="s">
        <v>721</v>
      </c>
      <c r="D259" t="s">
        <v>211</v>
      </c>
      <c r="E259" t="s">
        <v>211</v>
      </c>
      <c r="F259" t="s">
        <v>211</v>
      </c>
      <c r="G259" t="s">
        <v>211</v>
      </c>
      <c r="H259" t="s">
        <v>211</v>
      </c>
      <c r="I259" t="s">
        <v>211</v>
      </c>
      <c r="J259" t="s">
        <v>211</v>
      </c>
      <c r="K259" t="s">
        <v>211</v>
      </c>
      <c r="L259" t="s">
        <v>211</v>
      </c>
      <c r="M259" t="s">
        <v>211</v>
      </c>
      <c r="N259" t="s">
        <v>211</v>
      </c>
      <c r="O259" t="s">
        <v>211</v>
      </c>
      <c r="P259" t="s">
        <v>211</v>
      </c>
      <c r="Q259" t="s">
        <v>211</v>
      </c>
      <c r="R259" t="s">
        <v>211</v>
      </c>
      <c r="S259" t="s">
        <v>211</v>
      </c>
      <c r="T259" t="s">
        <v>211</v>
      </c>
      <c r="U259" t="s">
        <v>211</v>
      </c>
      <c r="V259" t="s">
        <v>211</v>
      </c>
      <c r="W259" t="s">
        <v>211</v>
      </c>
      <c r="X259" t="s">
        <v>211</v>
      </c>
      <c r="Y259" t="s">
        <v>211</v>
      </c>
      <c r="Z259" t="s">
        <v>211</v>
      </c>
      <c r="AA259" t="s">
        <v>211</v>
      </c>
      <c r="AB259" t="s">
        <v>211</v>
      </c>
      <c r="AC259" t="s">
        <v>211</v>
      </c>
      <c r="AD259" t="s">
        <v>211</v>
      </c>
      <c r="AE259" t="s">
        <v>211</v>
      </c>
      <c r="AF259" t="s">
        <v>211</v>
      </c>
      <c r="AG259" t="s">
        <v>211</v>
      </c>
      <c r="AH259" t="s">
        <v>211</v>
      </c>
      <c r="AI259" t="s">
        <v>211</v>
      </c>
      <c r="AJ259" t="s">
        <v>211</v>
      </c>
      <c r="AK259" t="s">
        <v>211</v>
      </c>
      <c r="AL259" t="s">
        <v>211</v>
      </c>
      <c r="AM259" t="s">
        <v>211</v>
      </c>
      <c r="AN259" t="s">
        <v>211</v>
      </c>
      <c r="AO259" t="s">
        <v>211</v>
      </c>
      <c r="AP259" t="s">
        <v>211</v>
      </c>
      <c r="AQ259" t="s">
        <v>211</v>
      </c>
      <c r="AR259" t="s">
        <v>211</v>
      </c>
      <c r="AS259" t="s">
        <v>211</v>
      </c>
      <c r="AT259" t="s">
        <v>211</v>
      </c>
      <c r="AU259" t="s">
        <v>211</v>
      </c>
      <c r="AV259" t="s">
        <v>211</v>
      </c>
      <c r="AW259" t="s">
        <v>211</v>
      </c>
      <c r="AX259" t="s">
        <v>211</v>
      </c>
      <c r="AY259" t="s">
        <v>211</v>
      </c>
      <c r="AZ259" t="s">
        <v>211</v>
      </c>
      <c r="BA259" t="s">
        <v>211</v>
      </c>
      <c r="BB259" t="s">
        <v>211</v>
      </c>
      <c r="BC259" t="s">
        <v>211</v>
      </c>
      <c r="BD259" t="s">
        <v>211</v>
      </c>
      <c r="BE259" t="s">
        <v>211</v>
      </c>
      <c r="BF259" t="s">
        <v>211</v>
      </c>
      <c r="BG259" t="s">
        <v>211</v>
      </c>
      <c r="BH259" t="s">
        <v>211</v>
      </c>
      <c r="BI259" t="s">
        <v>211</v>
      </c>
      <c r="BJ259" t="s">
        <v>211</v>
      </c>
      <c r="BK259" t="s">
        <v>211</v>
      </c>
    </row>
    <row r="260" spans="2:63" x14ac:dyDescent="0.35">
      <c r="B260" t="s">
        <v>722</v>
      </c>
      <c r="C260" s="54" t="s">
        <v>723</v>
      </c>
      <c r="D260" t="s">
        <v>211</v>
      </c>
      <c r="E260" t="s">
        <v>211</v>
      </c>
      <c r="F260" t="s">
        <v>211</v>
      </c>
      <c r="G260" t="s">
        <v>211</v>
      </c>
      <c r="H260" t="s">
        <v>211</v>
      </c>
      <c r="I260" t="s">
        <v>211</v>
      </c>
      <c r="J260" t="s">
        <v>211</v>
      </c>
      <c r="K260" t="s">
        <v>211</v>
      </c>
      <c r="L260" t="s">
        <v>211</v>
      </c>
      <c r="M260" t="s">
        <v>211</v>
      </c>
      <c r="N260" t="s">
        <v>211</v>
      </c>
      <c r="O260" t="s">
        <v>211</v>
      </c>
      <c r="P260" t="s">
        <v>211</v>
      </c>
      <c r="Q260" t="s">
        <v>211</v>
      </c>
      <c r="R260" t="s">
        <v>211</v>
      </c>
      <c r="S260" t="s">
        <v>211</v>
      </c>
      <c r="T260" t="s">
        <v>211</v>
      </c>
      <c r="U260" t="s">
        <v>211</v>
      </c>
      <c r="V260" t="s">
        <v>211</v>
      </c>
      <c r="W260" t="s">
        <v>211</v>
      </c>
      <c r="X260" t="s">
        <v>211</v>
      </c>
      <c r="Y260" t="s">
        <v>211</v>
      </c>
      <c r="Z260" t="s">
        <v>211</v>
      </c>
      <c r="AA260" t="s">
        <v>211</v>
      </c>
      <c r="AB260" t="s">
        <v>211</v>
      </c>
      <c r="AC260" t="s">
        <v>211</v>
      </c>
      <c r="AD260" t="s">
        <v>211</v>
      </c>
      <c r="AE260" t="s">
        <v>211</v>
      </c>
      <c r="AF260" t="s">
        <v>211</v>
      </c>
      <c r="AG260" t="s">
        <v>211</v>
      </c>
      <c r="AH260" t="s">
        <v>211</v>
      </c>
      <c r="AI260" t="s">
        <v>211</v>
      </c>
      <c r="AJ260" t="s">
        <v>211</v>
      </c>
      <c r="AK260" t="s">
        <v>211</v>
      </c>
      <c r="AL260" t="s">
        <v>211</v>
      </c>
      <c r="AM260" t="s">
        <v>211</v>
      </c>
      <c r="AN260" t="s">
        <v>211</v>
      </c>
      <c r="AO260" t="s">
        <v>211</v>
      </c>
      <c r="AP260" t="s">
        <v>211</v>
      </c>
      <c r="AQ260" t="s">
        <v>211</v>
      </c>
      <c r="AR260" t="s">
        <v>211</v>
      </c>
      <c r="AS260" t="s">
        <v>211</v>
      </c>
      <c r="AT260" t="s">
        <v>211</v>
      </c>
      <c r="AU260" t="s">
        <v>211</v>
      </c>
      <c r="AV260" t="s">
        <v>211</v>
      </c>
      <c r="AW260" t="s">
        <v>211</v>
      </c>
      <c r="AX260" t="s">
        <v>211</v>
      </c>
      <c r="AY260" t="s">
        <v>211</v>
      </c>
      <c r="AZ260" t="s">
        <v>211</v>
      </c>
      <c r="BA260" t="s">
        <v>211</v>
      </c>
      <c r="BB260" t="s">
        <v>211</v>
      </c>
      <c r="BC260" t="s">
        <v>211</v>
      </c>
      <c r="BD260" t="s">
        <v>211</v>
      </c>
      <c r="BE260" t="s">
        <v>211</v>
      </c>
      <c r="BF260" t="s">
        <v>211</v>
      </c>
      <c r="BG260" t="s">
        <v>211</v>
      </c>
      <c r="BH260" t="s">
        <v>211</v>
      </c>
      <c r="BI260" t="s">
        <v>211</v>
      </c>
      <c r="BJ260" t="s">
        <v>211</v>
      </c>
      <c r="BK260" t="s">
        <v>211</v>
      </c>
    </row>
    <row r="261" spans="2:63" x14ac:dyDescent="0.35">
      <c r="B261" t="s">
        <v>724</v>
      </c>
      <c r="C261" s="54" t="s">
        <v>725</v>
      </c>
      <c r="D261" t="s">
        <v>211</v>
      </c>
      <c r="E261" t="s">
        <v>211</v>
      </c>
      <c r="F261" t="s">
        <v>211</v>
      </c>
      <c r="G261" t="s">
        <v>211</v>
      </c>
      <c r="H261" t="s">
        <v>211</v>
      </c>
      <c r="I261" t="s">
        <v>211</v>
      </c>
      <c r="J261" t="s">
        <v>211</v>
      </c>
      <c r="K261" t="s">
        <v>211</v>
      </c>
      <c r="L261" t="s">
        <v>211</v>
      </c>
      <c r="M261" t="s">
        <v>211</v>
      </c>
      <c r="N261" t="s">
        <v>211</v>
      </c>
      <c r="O261" t="s">
        <v>211</v>
      </c>
      <c r="P261" t="s">
        <v>211</v>
      </c>
      <c r="Q261" t="s">
        <v>211</v>
      </c>
      <c r="R261" t="s">
        <v>211</v>
      </c>
      <c r="S261" t="s">
        <v>211</v>
      </c>
      <c r="T261" t="s">
        <v>211</v>
      </c>
      <c r="U261" t="s">
        <v>211</v>
      </c>
      <c r="V261" t="s">
        <v>211</v>
      </c>
      <c r="W261" t="s">
        <v>211</v>
      </c>
      <c r="X261" t="s">
        <v>211</v>
      </c>
      <c r="Y261" t="s">
        <v>211</v>
      </c>
      <c r="Z261" t="s">
        <v>211</v>
      </c>
      <c r="AA261" t="s">
        <v>211</v>
      </c>
      <c r="AB261" t="s">
        <v>211</v>
      </c>
      <c r="AC261" t="s">
        <v>211</v>
      </c>
      <c r="AD261" t="s">
        <v>211</v>
      </c>
      <c r="AE261" t="s">
        <v>211</v>
      </c>
      <c r="AF261" t="s">
        <v>211</v>
      </c>
      <c r="AG261" t="s">
        <v>211</v>
      </c>
      <c r="AH261" t="s">
        <v>211</v>
      </c>
      <c r="AI261" t="s">
        <v>211</v>
      </c>
      <c r="AJ261" t="s">
        <v>211</v>
      </c>
      <c r="AK261" t="s">
        <v>211</v>
      </c>
      <c r="AL261" t="s">
        <v>211</v>
      </c>
      <c r="AM261" t="s">
        <v>211</v>
      </c>
      <c r="AN261" t="s">
        <v>211</v>
      </c>
      <c r="AO261" t="s">
        <v>211</v>
      </c>
      <c r="AP261" t="s">
        <v>211</v>
      </c>
      <c r="AQ261" t="s">
        <v>211</v>
      </c>
      <c r="AR261" t="s">
        <v>211</v>
      </c>
      <c r="AS261" t="s">
        <v>211</v>
      </c>
      <c r="AT261" t="s">
        <v>211</v>
      </c>
      <c r="AU261" t="s">
        <v>211</v>
      </c>
      <c r="AV261" t="s">
        <v>211</v>
      </c>
      <c r="AW261" t="s">
        <v>211</v>
      </c>
      <c r="AX261" t="s">
        <v>211</v>
      </c>
      <c r="AY261" t="s">
        <v>211</v>
      </c>
      <c r="AZ261" t="s">
        <v>211</v>
      </c>
      <c r="BA261" t="s">
        <v>211</v>
      </c>
      <c r="BB261" t="s">
        <v>211</v>
      </c>
      <c r="BC261" t="s">
        <v>211</v>
      </c>
      <c r="BD261" t="s">
        <v>211</v>
      </c>
      <c r="BE261" t="s">
        <v>211</v>
      </c>
      <c r="BF261" t="s">
        <v>211</v>
      </c>
      <c r="BG261" t="s">
        <v>211</v>
      </c>
      <c r="BH261" t="s">
        <v>211</v>
      </c>
      <c r="BI261" t="s">
        <v>211</v>
      </c>
      <c r="BJ261" t="s">
        <v>211</v>
      </c>
      <c r="BK261" t="s">
        <v>211</v>
      </c>
    </row>
    <row r="262" spans="2:63" x14ac:dyDescent="0.35">
      <c r="B262" t="s">
        <v>726</v>
      </c>
      <c r="C262" s="54" t="s">
        <v>727</v>
      </c>
      <c r="D262" t="s">
        <v>211</v>
      </c>
      <c r="E262" t="s">
        <v>211</v>
      </c>
      <c r="F262" t="s">
        <v>211</v>
      </c>
      <c r="G262" t="s">
        <v>211</v>
      </c>
      <c r="H262" t="s">
        <v>211</v>
      </c>
      <c r="I262" t="s">
        <v>211</v>
      </c>
      <c r="J262" t="s">
        <v>211</v>
      </c>
      <c r="K262" t="s">
        <v>211</v>
      </c>
      <c r="L262" t="s">
        <v>211</v>
      </c>
      <c r="M262" t="s">
        <v>211</v>
      </c>
      <c r="N262" t="s">
        <v>211</v>
      </c>
      <c r="O262" t="s">
        <v>211</v>
      </c>
      <c r="P262" t="s">
        <v>211</v>
      </c>
      <c r="Q262" t="s">
        <v>211</v>
      </c>
      <c r="R262" t="s">
        <v>211</v>
      </c>
      <c r="S262" t="s">
        <v>211</v>
      </c>
      <c r="T262" t="s">
        <v>211</v>
      </c>
      <c r="U262" t="s">
        <v>211</v>
      </c>
      <c r="V262" t="s">
        <v>211</v>
      </c>
      <c r="W262" t="s">
        <v>211</v>
      </c>
      <c r="X262" t="s">
        <v>211</v>
      </c>
      <c r="Y262" t="s">
        <v>211</v>
      </c>
      <c r="Z262" t="s">
        <v>211</v>
      </c>
      <c r="AA262" t="s">
        <v>211</v>
      </c>
      <c r="AB262" t="s">
        <v>211</v>
      </c>
      <c r="AC262" t="s">
        <v>211</v>
      </c>
      <c r="AD262" t="s">
        <v>211</v>
      </c>
      <c r="AE262" t="s">
        <v>211</v>
      </c>
      <c r="AF262" t="s">
        <v>211</v>
      </c>
      <c r="AG262" t="s">
        <v>211</v>
      </c>
      <c r="AH262" t="s">
        <v>211</v>
      </c>
      <c r="AI262" t="s">
        <v>211</v>
      </c>
      <c r="AJ262" t="s">
        <v>211</v>
      </c>
      <c r="AK262" t="s">
        <v>211</v>
      </c>
      <c r="AL262" t="s">
        <v>211</v>
      </c>
      <c r="AM262" t="s">
        <v>211</v>
      </c>
      <c r="AN262" t="s">
        <v>211</v>
      </c>
      <c r="AO262" t="s">
        <v>211</v>
      </c>
      <c r="AP262" t="s">
        <v>211</v>
      </c>
      <c r="AQ262" t="s">
        <v>211</v>
      </c>
      <c r="AR262" t="s">
        <v>211</v>
      </c>
      <c r="AS262" t="s">
        <v>211</v>
      </c>
      <c r="AT262" t="s">
        <v>211</v>
      </c>
      <c r="AU262" t="s">
        <v>211</v>
      </c>
      <c r="AV262" t="s">
        <v>211</v>
      </c>
      <c r="AW262" t="s">
        <v>211</v>
      </c>
      <c r="AX262" t="s">
        <v>211</v>
      </c>
      <c r="AY262" t="s">
        <v>211</v>
      </c>
      <c r="AZ262" t="s">
        <v>211</v>
      </c>
      <c r="BA262" t="s">
        <v>211</v>
      </c>
      <c r="BB262" t="s">
        <v>211</v>
      </c>
      <c r="BC262" t="s">
        <v>211</v>
      </c>
      <c r="BD262" t="s">
        <v>211</v>
      </c>
      <c r="BE262" t="s">
        <v>211</v>
      </c>
      <c r="BF262" t="s">
        <v>211</v>
      </c>
      <c r="BG262" t="s">
        <v>211</v>
      </c>
      <c r="BH262" t="s">
        <v>211</v>
      </c>
      <c r="BI262" t="s">
        <v>211</v>
      </c>
      <c r="BJ262" t="s">
        <v>211</v>
      </c>
      <c r="BK262" t="s">
        <v>211</v>
      </c>
    </row>
    <row r="263" spans="2:63" x14ac:dyDescent="0.35">
      <c r="B263" t="s">
        <v>728</v>
      </c>
      <c r="C263" s="54" t="s">
        <v>729</v>
      </c>
      <c r="D263" t="s">
        <v>211</v>
      </c>
      <c r="E263" t="s">
        <v>211</v>
      </c>
      <c r="F263" t="s">
        <v>211</v>
      </c>
      <c r="G263" t="s">
        <v>211</v>
      </c>
      <c r="H263" t="s">
        <v>211</v>
      </c>
      <c r="I263" t="s">
        <v>211</v>
      </c>
      <c r="J263" t="s">
        <v>211</v>
      </c>
      <c r="K263" t="s">
        <v>211</v>
      </c>
      <c r="L263" t="s">
        <v>211</v>
      </c>
      <c r="M263" t="s">
        <v>211</v>
      </c>
      <c r="N263" t="s">
        <v>211</v>
      </c>
      <c r="O263" t="s">
        <v>211</v>
      </c>
      <c r="P263" t="s">
        <v>211</v>
      </c>
      <c r="Q263" t="s">
        <v>211</v>
      </c>
      <c r="R263" t="s">
        <v>211</v>
      </c>
      <c r="S263" t="s">
        <v>211</v>
      </c>
      <c r="T263" t="s">
        <v>211</v>
      </c>
      <c r="U263" t="s">
        <v>211</v>
      </c>
      <c r="V263" t="s">
        <v>211</v>
      </c>
      <c r="W263" t="s">
        <v>211</v>
      </c>
      <c r="X263" t="s">
        <v>211</v>
      </c>
      <c r="Y263" t="s">
        <v>211</v>
      </c>
      <c r="Z263" t="s">
        <v>211</v>
      </c>
      <c r="AA263" t="s">
        <v>211</v>
      </c>
      <c r="AB263" t="s">
        <v>211</v>
      </c>
      <c r="AC263" t="s">
        <v>211</v>
      </c>
      <c r="AD263" t="s">
        <v>211</v>
      </c>
      <c r="AE263" t="s">
        <v>211</v>
      </c>
      <c r="AF263" t="s">
        <v>211</v>
      </c>
      <c r="AG263" t="s">
        <v>211</v>
      </c>
      <c r="AH263" t="s">
        <v>211</v>
      </c>
      <c r="AI263" t="s">
        <v>211</v>
      </c>
      <c r="AJ263" t="s">
        <v>211</v>
      </c>
      <c r="AK263" t="s">
        <v>211</v>
      </c>
      <c r="AL263" t="s">
        <v>211</v>
      </c>
      <c r="AM263" t="s">
        <v>211</v>
      </c>
      <c r="AN263" t="s">
        <v>211</v>
      </c>
      <c r="AO263" t="s">
        <v>211</v>
      </c>
      <c r="AP263" t="s">
        <v>211</v>
      </c>
      <c r="AQ263" t="s">
        <v>211</v>
      </c>
      <c r="AR263" t="s">
        <v>211</v>
      </c>
      <c r="AS263" t="s">
        <v>211</v>
      </c>
      <c r="AT263" t="s">
        <v>211</v>
      </c>
      <c r="AU263" t="s">
        <v>211</v>
      </c>
      <c r="AV263" t="s">
        <v>211</v>
      </c>
      <c r="AW263" t="s">
        <v>211</v>
      </c>
      <c r="AX263" t="s">
        <v>211</v>
      </c>
      <c r="AY263" t="s">
        <v>211</v>
      </c>
      <c r="AZ263" t="s">
        <v>211</v>
      </c>
      <c r="BA263" t="s">
        <v>211</v>
      </c>
      <c r="BB263" t="s">
        <v>211</v>
      </c>
      <c r="BC263" t="s">
        <v>211</v>
      </c>
      <c r="BD263" t="s">
        <v>211</v>
      </c>
      <c r="BE263" t="s">
        <v>211</v>
      </c>
      <c r="BF263" t="s">
        <v>211</v>
      </c>
      <c r="BG263" t="s">
        <v>211</v>
      </c>
      <c r="BH263" t="s">
        <v>211</v>
      </c>
      <c r="BI263" t="s">
        <v>211</v>
      </c>
      <c r="BJ263" t="s">
        <v>211</v>
      </c>
      <c r="BK263" t="s">
        <v>211</v>
      </c>
    </row>
    <row r="264" spans="2:63" x14ac:dyDescent="0.35">
      <c r="B264" t="s">
        <v>730</v>
      </c>
      <c r="C264" s="54" t="s">
        <v>731</v>
      </c>
      <c r="D264" t="s">
        <v>211</v>
      </c>
      <c r="E264" t="s">
        <v>211</v>
      </c>
      <c r="F264" t="s">
        <v>211</v>
      </c>
      <c r="G264" t="s">
        <v>211</v>
      </c>
      <c r="H264" t="s">
        <v>211</v>
      </c>
      <c r="I264" t="s">
        <v>211</v>
      </c>
      <c r="J264" t="s">
        <v>211</v>
      </c>
      <c r="K264" t="s">
        <v>211</v>
      </c>
      <c r="L264" t="s">
        <v>211</v>
      </c>
      <c r="M264" t="s">
        <v>211</v>
      </c>
      <c r="N264" t="s">
        <v>211</v>
      </c>
      <c r="O264" t="s">
        <v>211</v>
      </c>
      <c r="P264" t="s">
        <v>211</v>
      </c>
      <c r="Q264" t="s">
        <v>211</v>
      </c>
      <c r="R264" t="s">
        <v>211</v>
      </c>
      <c r="S264" t="s">
        <v>211</v>
      </c>
      <c r="T264" t="s">
        <v>211</v>
      </c>
      <c r="U264" t="s">
        <v>211</v>
      </c>
      <c r="V264" t="s">
        <v>211</v>
      </c>
      <c r="W264" t="s">
        <v>211</v>
      </c>
      <c r="X264" t="s">
        <v>211</v>
      </c>
      <c r="Y264" t="s">
        <v>211</v>
      </c>
      <c r="Z264" t="s">
        <v>211</v>
      </c>
      <c r="AA264" t="s">
        <v>211</v>
      </c>
      <c r="AB264" t="s">
        <v>211</v>
      </c>
      <c r="AC264" t="s">
        <v>211</v>
      </c>
      <c r="AD264" t="s">
        <v>211</v>
      </c>
      <c r="AE264" t="s">
        <v>211</v>
      </c>
      <c r="AF264" t="s">
        <v>211</v>
      </c>
      <c r="AG264" t="s">
        <v>211</v>
      </c>
      <c r="AH264" t="s">
        <v>211</v>
      </c>
      <c r="AI264" t="s">
        <v>211</v>
      </c>
      <c r="AJ264" t="s">
        <v>211</v>
      </c>
      <c r="AK264" t="s">
        <v>211</v>
      </c>
      <c r="AL264" t="s">
        <v>211</v>
      </c>
      <c r="AM264" t="s">
        <v>211</v>
      </c>
      <c r="AN264" t="s">
        <v>211</v>
      </c>
      <c r="AO264" t="s">
        <v>211</v>
      </c>
      <c r="AP264" t="s">
        <v>211</v>
      </c>
      <c r="AQ264" t="s">
        <v>211</v>
      </c>
      <c r="AR264" t="s">
        <v>211</v>
      </c>
      <c r="AS264" t="s">
        <v>211</v>
      </c>
      <c r="AT264" t="s">
        <v>211</v>
      </c>
      <c r="AU264" t="s">
        <v>211</v>
      </c>
      <c r="AV264" t="s">
        <v>211</v>
      </c>
      <c r="AW264" t="s">
        <v>211</v>
      </c>
      <c r="AX264" t="s">
        <v>211</v>
      </c>
      <c r="AY264" t="s">
        <v>211</v>
      </c>
      <c r="AZ264" t="s">
        <v>211</v>
      </c>
      <c r="BA264" t="s">
        <v>211</v>
      </c>
      <c r="BB264" t="s">
        <v>211</v>
      </c>
      <c r="BC264" t="s">
        <v>211</v>
      </c>
      <c r="BD264" t="s">
        <v>211</v>
      </c>
      <c r="BE264" t="s">
        <v>211</v>
      </c>
      <c r="BF264" t="s">
        <v>211</v>
      </c>
      <c r="BG264" t="s">
        <v>211</v>
      </c>
      <c r="BH264" t="s">
        <v>211</v>
      </c>
      <c r="BI264" t="s">
        <v>211</v>
      </c>
      <c r="BJ264" t="s">
        <v>211</v>
      </c>
      <c r="BK264" t="s">
        <v>211</v>
      </c>
    </row>
    <row r="265" spans="2:63" x14ac:dyDescent="0.35">
      <c r="B265" t="s">
        <v>732</v>
      </c>
      <c r="C265" s="54" t="s">
        <v>733</v>
      </c>
      <c r="D265" t="s">
        <v>211</v>
      </c>
      <c r="E265" t="s">
        <v>211</v>
      </c>
      <c r="F265" t="s">
        <v>211</v>
      </c>
      <c r="G265" t="s">
        <v>211</v>
      </c>
      <c r="H265" t="s">
        <v>211</v>
      </c>
      <c r="I265" t="s">
        <v>211</v>
      </c>
      <c r="J265" t="s">
        <v>211</v>
      </c>
      <c r="K265" t="s">
        <v>211</v>
      </c>
      <c r="L265" t="s">
        <v>211</v>
      </c>
      <c r="M265" t="s">
        <v>211</v>
      </c>
      <c r="N265" t="s">
        <v>211</v>
      </c>
      <c r="O265" t="s">
        <v>211</v>
      </c>
      <c r="P265" t="s">
        <v>211</v>
      </c>
      <c r="Q265" t="s">
        <v>211</v>
      </c>
      <c r="R265" t="s">
        <v>211</v>
      </c>
      <c r="S265" t="s">
        <v>211</v>
      </c>
      <c r="T265" t="s">
        <v>211</v>
      </c>
      <c r="U265" t="s">
        <v>211</v>
      </c>
      <c r="V265" t="s">
        <v>211</v>
      </c>
      <c r="W265" t="s">
        <v>211</v>
      </c>
      <c r="X265" t="s">
        <v>211</v>
      </c>
      <c r="Y265" t="s">
        <v>211</v>
      </c>
      <c r="Z265" t="s">
        <v>211</v>
      </c>
      <c r="AA265" t="s">
        <v>211</v>
      </c>
      <c r="AB265" t="s">
        <v>211</v>
      </c>
      <c r="AC265" t="s">
        <v>211</v>
      </c>
      <c r="AD265" t="s">
        <v>211</v>
      </c>
      <c r="AE265" t="s">
        <v>211</v>
      </c>
      <c r="AF265" t="s">
        <v>211</v>
      </c>
      <c r="AG265" t="s">
        <v>211</v>
      </c>
      <c r="AH265" t="s">
        <v>211</v>
      </c>
      <c r="AI265" t="s">
        <v>211</v>
      </c>
      <c r="AJ265" t="s">
        <v>211</v>
      </c>
      <c r="AK265" t="s">
        <v>211</v>
      </c>
      <c r="AL265" t="s">
        <v>211</v>
      </c>
      <c r="AM265" t="s">
        <v>211</v>
      </c>
      <c r="AN265" t="s">
        <v>211</v>
      </c>
      <c r="AO265" t="s">
        <v>211</v>
      </c>
      <c r="AP265" t="s">
        <v>211</v>
      </c>
      <c r="AQ265" t="s">
        <v>211</v>
      </c>
      <c r="AR265" t="s">
        <v>211</v>
      </c>
      <c r="AS265" t="s">
        <v>211</v>
      </c>
      <c r="AT265" t="s">
        <v>211</v>
      </c>
      <c r="AU265" t="s">
        <v>211</v>
      </c>
      <c r="AV265" t="s">
        <v>211</v>
      </c>
      <c r="AW265" t="s">
        <v>211</v>
      </c>
      <c r="AX265" t="s">
        <v>211</v>
      </c>
      <c r="AY265" t="s">
        <v>211</v>
      </c>
      <c r="AZ265" t="s">
        <v>211</v>
      </c>
      <c r="BA265" t="s">
        <v>211</v>
      </c>
      <c r="BB265" t="s">
        <v>211</v>
      </c>
      <c r="BC265" t="s">
        <v>211</v>
      </c>
      <c r="BD265" t="s">
        <v>211</v>
      </c>
      <c r="BE265" t="s">
        <v>211</v>
      </c>
      <c r="BF265" t="s">
        <v>211</v>
      </c>
      <c r="BG265" t="s">
        <v>211</v>
      </c>
      <c r="BH265" t="s">
        <v>211</v>
      </c>
      <c r="BI265" t="s">
        <v>211</v>
      </c>
      <c r="BJ265" t="s">
        <v>211</v>
      </c>
      <c r="BK265" t="s">
        <v>211</v>
      </c>
    </row>
    <row r="266" spans="2:63" x14ac:dyDescent="0.35">
      <c r="B266" t="s">
        <v>734</v>
      </c>
      <c r="C266" s="54" t="s">
        <v>735</v>
      </c>
      <c r="D266" t="s">
        <v>211</v>
      </c>
      <c r="E266" t="s">
        <v>211</v>
      </c>
      <c r="F266" t="s">
        <v>211</v>
      </c>
      <c r="G266" t="s">
        <v>211</v>
      </c>
      <c r="H266" t="s">
        <v>211</v>
      </c>
      <c r="I266" t="s">
        <v>211</v>
      </c>
      <c r="J266" t="s">
        <v>211</v>
      </c>
      <c r="K266" t="s">
        <v>211</v>
      </c>
      <c r="L266" t="s">
        <v>211</v>
      </c>
      <c r="M266" t="s">
        <v>211</v>
      </c>
      <c r="N266" t="s">
        <v>211</v>
      </c>
      <c r="O266" t="s">
        <v>211</v>
      </c>
      <c r="P266" t="s">
        <v>211</v>
      </c>
      <c r="Q266" t="s">
        <v>211</v>
      </c>
      <c r="R266" t="s">
        <v>211</v>
      </c>
      <c r="S266" t="s">
        <v>211</v>
      </c>
      <c r="T266" t="s">
        <v>211</v>
      </c>
      <c r="U266" t="s">
        <v>211</v>
      </c>
      <c r="V266" t="s">
        <v>211</v>
      </c>
      <c r="W266" t="s">
        <v>211</v>
      </c>
      <c r="X266" t="s">
        <v>211</v>
      </c>
      <c r="Y266" t="s">
        <v>211</v>
      </c>
      <c r="Z266" t="s">
        <v>211</v>
      </c>
      <c r="AA266" t="s">
        <v>211</v>
      </c>
      <c r="AB266" t="s">
        <v>211</v>
      </c>
      <c r="AC266" t="s">
        <v>211</v>
      </c>
      <c r="AD266" t="s">
        <v>211</v>
      </c>
      <c r="AE266" t="s">
        <v>211</v>
      </c>
      <c r="AF266" t="s">
        <v>211</v>
      </c>
      <c r="AG266" t="s">
        <v>211</v>
      </c>
      <c r="AH266" t="s">
        <v>211</v>
      </c>
      <c r="AI266" t="s">
        <v>211</v>
      </c>
      <c r="AJ266" t="s">
        <v>211</v>
      </c>
      <c r="AK266" t="s">
        <v>211</v>
      </c>
      <c r="AL266" t="s">
        <v>211</v>
      </c>
      <c r="AM266" t="s">
        <v>211</v>
      </c>
      <c r="AN266" t="s">
        <v>211</v>
      </c>
      <c r="AO266" t="s">
        <v>211</v>
      </c>
      <c r="AP266" t="s">
        <v>211</v>
      </c>
      <c r="AQ266" t="s">
        <v>211</v>
      </c>
      <c r="AR266" t="s">
        <v>211</v>
      </c>
      <c r="AS266" t="s">
        <v>211</v>
      </c>
      <c r="AT266" t="s">
        <v>211</v>
      </c>
      <c r="AU266" t="s">
        <v>211</v>
      </c>
      <c r="AV266" t="s">
        <v>211</v>
      </c>
      <c r="AW266" t="s">
        <v>211</v>
      </c>
      <c r="AX266" t="s">
        <v>211</v>
      </c>
      <c r="AY266" t="s">
        <v>211</v>
      </c>
      <c r="AZ266" t="s">
        <v>211</v>
      </c>
      <c r="BA266" t="s">
        <v>211</v>
      </c>
      <c r="BB266" t="s">
        <v>211</v>
      </c>
      <c r="BC266" t="s">
        <v>211</v>
      </c>
      <c r="BD266" t="s">
        <v>211</v>
      </c>
      <c r="BE266" t="s">
        <v>211</v>
      </c>
      <c r="BF266" t="s">
        <v>211</v>
      </c>
      <c r="BG266" t="s">
        <v>211</v>
      </c>
      <c r="BH266" t="s">
        <v>211</v>
      </c>
      <c r="BI266" t="s">
        <v>211</v>
      </c>
      <c r="BJ266" t="s">
        <v>211</v>
      </c>
      <c r="BK266" t="s">
        <v>211</v>
      </c>
    </row>
    <row r="267" spans="2:63" x14ac:dyDescent="0.35">
      <c r="B267" t="s">
        <v>736</v>
      </c>
      <c r="C267" s="54" t="s">
        <v>737</v>
      </c>
      <c r="D267" t="s">
        <v>211</v>
      </c>
      <c r="E267" t="s">
        <v>211</v>
      </c>
      <c r="F267" t="s">
        <v>211</v>
      </c>
      <c r="G267" t="s">
        <v>211</v>
      </c>
      <c r="H267" t="s">
        <v>211</v>
      </c>
      <c r="I267" t="s">
        <v>211</v>
      </c>
      <c r="J267" t="s">
        <v>211</v>
      </c>
      <c r="K267" t="s">
        <v>211</v>
      </c>
      <c r="L267" t="s">
        <v>211</v>
      </c>
      <c r="M267" t="s">
        <v>211</v>
      </c>
      <c r="N267" t="s">
        <v>211</v>
      </c>
      <c r="O267" t="s">
        <v>211</v>
      </c>
      <c r="P267" t="s">
        <v>211</v>
      </c>
      <c r="Q267" t="s">
        <v>211</v>
      </c>
      <c r="R267" t="s">
        <v>211</v>
      </c>
      <c r="S267" t="s">
        <v>211</v>
      </c>
      <c r="T267" t="s">
        <v>211</v>
      </c>
      <c r="U267" t="s">
        <v>211</v>
      </c>
      <c r="V267" t="s">
        <v>211</v>
      </c>
      <c r="W267" t="s">
        <v>211</v>
      </c>
      <c r="X267" t="s">
        <v>211</v>
      </c>
      <c r="Y267" t="s">
        <v>211</v>
      </c>
      <c r="Z267" t="s">
        <v>211</v>
      </c>
      <c r="AA267" t="s">
        <v>211</v>
      </c>
      <c r="AB267" t="s">
        <v>211</v>
      </c>
      <c r="AC267" t="s">
        <v>211</v>
      </c>
      <c r="AD267" t="s">
        <v>211</v>
      </c>
      <c r="AE267" t="s">
        <v>211</v>
      </c>
      <c r="AF267" t="s">
        <v>211</v>
      </c>
      <c r="AG267" t="s">
        <v>211</v>
      </c>
      <c r="AH267" t="s">
        <v>211</v>
      </c>
      <c r="AI267" t="s">
        <v>211</v>
      </c>
      <c r="AJ267" t="s">
        <v>211</v>
      </c>
      <c r="AK267" t="s">
        <v>211</v>
      </c>
      <c r="AL267" t="s">
        <v>211</v>
      </c>
      <c r="AM267" t="s">
        <v>211</v>
      </c>
      <c r="AN267" t="s">
        <v>211</v>
      </c>
      <c r="AO267" t="s">
        <v>211</v>
      </c>
      <c r="AP267" t="s">
        <v>211</v>
      </c>
      <c r="AQ267" t="s">
        <v>211</v>
      </c>
      <c r="AR267" t="s">
        <v>211</v>
      </c>
      <c r="AS267" t="s">
        <v>211</v>
      </c>
      <c r="AT267" t="s">
        <v>211</v>
      </c>
      <c r="AU267" t="s">
        <v>211</v>
      </c>
      <c r="AV267" t="s">
        <v>211</v>
      </c>
      <c r="AW267" t="s">
        <v>211</v>
      </c>
      <c r="AX267" t="s">
        <v>211</v>
      </c>
      <c r="AY267" t="s">
        <v>211</v>
      </c>
      <c r="AZ267" t="s">
        <v>211</v>
      </c>
      <c r="BA267" t="s">
        <v>211</v>
      </c>
      <c r="BB267" t="s">
        <v>211</v>
      </c>
      <c r="BC267" t="s">
        <v>211</v>
      </c>
      <c r="BD267" t="s">
        <v>211</v>
      </c>
      <c r="BE267" t="s">
        <v>211</v>
      </c>
      <c r="BF267" t="s">
        <v>211</v>
      </c>
      <c r="BG267" t="s">
        <v>211</v>
      </c>
      <c r="BH267" t="s">
        <v>211</v>
      </c>
      <c r="BI267" t="s">
        <v>211</v>
      </c>
      <c r="BJ267" t="s">
        <v>211</v>
      </c>
      <c r="BK267" t="s">
        <v>211</v>
      </c>
    </row>
    <row r="268" spans="2:63" x14ac:dyDescent="0.35">
      <c r="C268" s="54"/>
    </row>
    <row r="269" spans="2:63" x14ac:dyDescent="0.35">
      <c r="C269" s="54"/>
    </row>
    <row r="270" spans="2:63" x14ac:dyDescent="0.35">
      <c r="C270" s="54"/>
    </row>
    <row r="271" spans="2:63" x14ac:dyDescent="0.35">
      <c r="B271" t="s">
        <v>738</v>
      </c>
      <c r="C271" s="54"/>
    </row>
    <row r="272" spans="2:63" x14ac:dyDescent="0.35">
      <c r="B272" t="s">
        <v>739</v>
      </c>
    </row>
    <row r="275" spans="2:3" x14ac:dyDescent="0.35">
      <c r="B275" t="s">
        <v>741</v>
      </c>
      <c r="C275" t="s">
        <v>763</v>
      </c>
    </row>
    <row r="276" spans="2:3" x14ac:dyDescent="0.35">
      <c r="B276" t="s">
        <v>743</v>
      </c>
      <c r="C276" t="s">
        <v>742</v>
      </c>
    </row>
    <row r="277" spans="2:3" x14ac:dyDescent="0.35">
      <c r="B277" t="s">
        <v>744</v>
      </c>
      <c r="C277" t="s">
        <v>762</v>
      </c>
    </row>
    <row r="278" spans="2:3" x14ac:dyDescent="0.35">
      <c r="B278" t="s">
        <v>746</v>
      </c>
      <c r="C278" t="s">
        <v>764</v>
      </c>
    </row>
    <row r="279" spans="2:3" x14ac:dyDescent="0.35">
      <c r="B279" t="s">
        <v>748</v>
      </c>
      <c r="C279" t="s">
        <v>765</v>
      </c>
    </row>
    <row r="280" spans="2:3" x14ac:dyDescent="0.35">
      <c r="B280" t="s">
        <v>750</v>
      </c>
      <c r="C280" t="s">
        <v>749</v>
      </c>
    </row>
    <row r="281" spans="2:3" x14ac:dyDescent="0.35">
      <c r="B281" t="s">
        <v>752</v>
      </c>
      <c r="C281" t="s">
        <v>751</v>
      </c>
    </row>
    <row r="282" spans="2:3" x14ac:dyDescent="0.35">
      <c r="B282" t="s">
        <v>755</v>
      </c>
      <c r="C282" t="s">
        <v>766</v>
      </c>
    </row>
    <row r="283" spans="2:3" x14ac:dyDescent="0.35">
      <c r="B283" t="s">
        <v>757</v>
      </c>
      <c r="C283" t="s">
        <v>767</v>
      </c>
    </row>
    <row r="284" spans="2:3" x14ac:dyDescent="0.35">
      <c r="B284" t="s">
        <v>759</v>
      </c>
      <c r="C284" t="s">
        <v>768</v>
      </c>
    </row>
    <row r="285" spans="2:3" x14ac:dyDescent="0.35">
      <c r="B285" t="s">
        <v>761</v>
      </c>
      <c r="C285" t="s">
        <v>760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666A1-AD4C-4D7F-8B1D-C97CAA25CF14}">
  <dimension ref="A3:A12"/>
  <sheetViews>
    <sheetView workbookViewId="0">
      <selection activeCell="H16" sqref="H16"/>
    </sheetView>
  </sheetViews>
  <sheetFormatPr defaultRowHeight="14.5" x14ac:dyDescent="0.35"/>
  <sheetData>
    <row r="3" spans="1:1" x14ac:dyDescent="0.35">
      <c r="A3" t="s">
        <v>44</v>
      </c>
    </row>
    <row r="4" spans="1:1" x14ac:dyDescent="0.35">
      <c r="A4" t="s">
        <v>45</v>
      </c>
    </row>
    <row r="5" spans="1:1" x14ac:dyDescent="0.35">
      <c r="A5" t="s">
        <v>46</v>
      </c>
    </row>
    <row r="6" spans="1:1" x14ac:dyDescent="0.35">
      <c r="A6" t="s">
        <v>47</v>
      </c>
    </row>
    <row r="7" spans="1:1" x14ac:dyDescent="0.35">
      <c r="A7" t="s">
        <v>49</v>
      </c>
    </row>
    <row r="8" spans="1:1" x14ac:dyDescent="0.35">
      <c r="A8" t="s">
        <v>48</v>
      </c>
    </row>
    <row r="9" spans="1:1" x14ac:dyDescent="0.35">
      <c r="A9" t="s">
        <v>50</v>
      </c>
    </row>
    <row r="10" spans="1:1" x14ac:dyDescent="0.35">
      <c r="A10" t="s">
        <v>51</v>
      </c>
    </row>
    <row r="11" spans="1:1" x14ac:dyDescent="0.35">
      <c r="A11" t="s">
        <v>52</v>
      </c>
    </row>
    <row r="12" spans="1:1" x14ac:dyDescent="0.35">
      <c r="A12" t="s">
        <v>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23212-069E-426B-9060-4FF94EE1D294}">
  <sheetPr>
    <tabColor rgb="FF00817E"/>
  </sheetPr>
  <dimension ref="B2:S78"/>
  <sheetViews>
    <sheetView zoomScale="104" workbookViewId="0">
      <selection activeCell="L14" sqref="L14"/>
    </sheetView>
  </sheetViews>
  <sheetFormatPr defaultRowHeight="14.5" x14ac:dyDescent="0.35"/>
  <cols>
    <col min="1" max="1" width="3.6328125" customWidth="1"/>
    <col min="2" max="2" width="5.6328125" customWidth="1"/>
  </cols>
  <sheetData>
    <row r="2" spans="2:19" ht="25" customHeight="1" x14ac:dyDescent="0.55000000000000004">
      <c r="B2" s="1"/>
      <c r="C2" s="4" t="s">
        <v>8</v>
      </c>
      <c r="D2" s="1"/>
      <c r="E2" s="1"/>
      <c r="F2" s="1"/>
      <c r="G2" s="1"/>
      <c r="H2" s="1"/>
      <c r="I2" s="1"/>
      <c r="J2" s="1"/>
      <c r="K2" s="1"/>
      <c r="L2" s="1"/>
      <c r="M2" s="1"/>
      <c r="N2" s="1"/>
      <c r="O2" s="1"/>
      <c r="P2" s="1"/>
      <c r="R2" s="9" t="s">
        <v>9</v>
      </c>
    </row>
    <row r="3" spans="2:19" x14ac:dyDescent="0.35">
      <c r="B3" s="1"/>
      <c r="P3" s="1"/>
    </row>
    <row r="4" spans="2:19" x14ac:dyDescent="0.35">
      <c r="B4" s="1"/>
      <c r="C4" t="s">
        <v>18</v>
      </c>
      <c r="E4" s="11"/>
      <c r="F4" s="12"/>
      <c r="P4" s="1"/>
      <c r="R4" s="10" t="s">
        <v>10</v>
      </c>
      <c r="S4" s="14"/>
    </row>
    <row r="5" spans="2:19" x14ac:dyDescent="0.35">
      <c r="B5" s="1"/>
      <c r="P5" s="1"/>
    </row>
    <row r="6" spans="2:19" x14ac:dyDescent="0.35">
      <c r="B6" s="1"/>
      <c r="C6" t="s">
        <v>19</v>
      </c>
      <c r="E6" s="11"/>
      <c r="F6" s="13"/>
      <c r="G6" s="13"/>
      <c r="H6" s="13"/>
      <c r="I6" s="13"/>
      <c r="J6" s="13"/>
      <c r="K6" s="13"/>
      <c r="L6" s="13"/>
      <c r="M6" s="13"/>
      <c r="N6" s="12"/>
      <c r="P6" s="1"/>
      <c r="R6" s="9" t="s">
        <v>11</v>
      </c>
    </row>
    <row r="7" spans="2:19" x14ac:dyDescent="0.35">
      <c r="B7" s="1"/>
      <c r="P7" s="1"/>
    </row>
    <row r="8" spans="2:19" x14ac:dyDescent="0.35">
      <c r="B8" s="1"/>
      <c r="C8" t="s">
        <v>21</v>
      </c>
      <c r="F8" s="11"/>
      <c r="G8" s="13"/>
      <c r="H8" s="12"/>
      <c r="I8" s="15"/>
      <c r="J8" s="15"/>
      <c r="K8" s="15"/>
      <c r="L8" s="15"/>
      <c r="M8" s="15"/>
      <c r="N8" s="15"/>
      <c r="P8" s="1"/>
    </row>
    <row r="9" spans="2:19" x14ac:dyDescent="0.35">
      <c r="B9" s="1"/>
      <c r="P9" s="1"/>
    </row>
    <row r="10" spans="2:19" x14ac:dyDescent="0.35">
      <c r="B10" s="1"/>
      <c r="C10" t="s">
        <v>20</v>
      </c>
      <c r="P10" s="1"/>
    </row>
    <row r="11" spans="2:19" x14ac:dyDescent="0.35">
      <c r="B11" s="1"/>
      <c r="P11" s="1"/>
    </row>
    <row r="12" spans="2:19" x14ac:dyDescent="0.35">
      <c r="B12" s="1"/>
      <c r="E12" t="s">
        <v>17</v>
      </c>
      <c r="I12" s="9" t="s">
        <v>887</v>
      </c>
      <c r="M12" s="9" t="s">
        <v>886</v>
      </c>
      <c r="P12" s="1"/>
    </row>
    <row r="13" spans="2:19" x14ac:dyDescent="0.35">
      <c r="B13" s="1"/>
      <c r="C13" t="s">
        <v>12</v>
      </c>
      <c r="E13" s="11"/>
      <c r="F13" s="13"/>
      <c r="G13" s="12"/>
      <c r="J13" s="14"/>
      <c r="N13" s="14"/>
      <c r="P13" s="1"/>
    </row>
    <row r="14" spans="2:19" x14ac:dyDescent="0.35">
      <c r="B14" s="1"/>
      <c r="P14" s="1"/>
    </row>
    <row r="15" spans="2:19" x14ac:dyDescent="0.35">
      <c r="B15" s="1"/>
      <c r="C15" t="s">
        <v>13</v>
      </c>
      <c r="E15" s="11"/>
      <c r="F15" s="13"/>
      <c r="G15" s="12"/>
      <c r="J15" s="14"/>
      <c r="N15" s="14"/>
      <c r="P15" s="1"/>
    </row>
    <row r="16" spans="2:19" x14ac:dyDescent="0.35">
      <c r="B16" s="1"/>
      <c r="P16" s="1"/>
    </row>
    <row r="17" spans="2:16" x14ac:dyDescent="0.35">
      <c r="B17" s="1"/>
      <c r="C17" t="s">
        <v>14</v>
      </c>
      <c r="E17" s="11"/>
      <c r="F17" s="13"/>
      <c r="G17" s="12"/>
      <c r="J17" s="14"/>
      <c r="N17" s="14"/>
      <c r="P17" s="1"/>
    </row>
    <row r="18" spans="2:16" x14ac:dyDescent="0.35">
      <c r="B18" s="1"/>
      <c r="P18" s="1"/>
    </row>
    <row r="19" spans="2:16" x14ac:dyDescent="0.35">
      <c r="B19" s="1"/>
      <c r="C19" t="s">
        <v>15</v>
      </c>
      <c r="E19" s="11"/>
      <c r="F19" s="13"/>
      <c r="G19" s="12"/>
      <c r="J19" s="14"/>
      <c r="N19" s="14"/>
      <c r="P19" s="1"/>
    </row>
    <row r="20" spans="2:16" x14ac:dyDescent="0.35">
      <c r="B20" s="1"/>
      <c r="P20" s="1"/>
    </row>
    <row r="21" spans="2:16" x14ac:dyDescent="0.35">
      <c r="B21" s="1"/>
      <c r="C21" t="s">
        <v>16</v>
      </c>
      <c r="E21" s="11"/>
      <c r="F21" s="13"/>
      <c r="G21" s="12"/>
      <c r="J21" s="14"/>
      <c r="N21" s="14"/>
      <c r="P21" s="1"/>
    </row>
    <row r="22" spans="2:16" x14ac:dyDescent="0.35">
      <c r="B22" s="1"/>
      <c r="P22" s="1"/>
    </row>
    <row r="23" spans="2:16" x14ac:dyDescent="0.35">
      <c r="B23" s="1"/>
      <c r="C23" t="s">
        <v>22</v>
      </c>
      <c r="P23" s="1"/>
    </row>
    <row r="24" spans="2:16" x14ac:dyDescent="0.35">
      <c r="B24" s="1"/>
      <c r="F24" s="6" t="s">
        <v>25</v>
      </c>
      <c r="G24" s="6"/>
      <c r="H24" s="6" t="s">
        <v>26</v>
      </c>
      <c r="I24" s="6"/>
      <c r="J24" s="6" t="s">
        <v>27</v>
      </c>
      <c r="P24" s="1"/>
    </row>
    <row r="25" spans="2:16" x14ac:dyDescent="0.35">
      <c r="B25" s="1"/>
      <c r="D25" t="s">
        <v>23</v>
      </c>
      <c r="F25" s="14"/>
      <c r="H25" s="14"/>
      <c r="J25" s="14"/>
      <c r="P25" s="1"/>
    </row>
    <row r="26" spans="2:16" x14ac:dyDescent="0.35">
      <c r="B26" s="1"/>
      <c r="P26" s="1"/>
    </row>
    <row r="27" spans="2:16" x14ac:dyDescent="0.35">
      <c r="B27" s="1"/>
      <c r="D27" t="s">
        <v>24</v>
      </c>
      <c r="F27" s="14"/>
      <c r="H27" s="14"/>
      <c r="J27" s="14"/>
      <c r="P27" s="1"/>
    </row>
    <row r="28" spans="2:16" x14ac:dyDescent="0.35">
      <c r="B28" s="1"/>
      <c r="P28" s="1"/>
    </row>
    <row r="29" spans="2:16" x14ac:dyDescent="0.35">
      <c r="B29" s="1"/>
      <c r="C29" t="s">
        <v>28</v>
      </c>
      <c r="E29" s="11"/>
      <c r="F29" s="12"/>
      <c r="P29" s="1"/>
    </row>
    <row r="30" spans="2:16" x14ac:dyDescent="0.35">
      <c r="B30" s="1"/>
      <c r="P30" s="1"/>
    </row>
    <row r="31" spans="2:16" x14ac:dyDescent="0.35">
      <c r="B31" s="1"/>
      <c r="C31" t="s">
        <v>29</v>
      </c>
      <c r="G31" s="16"/>
      <c r="P31" s="1"/>
    </row>
    <row r="32" spans="2:16" x14ac:dyDescent="0.35">
      <c r="B32" s="1"/>
      <c r="P32" s="1"/>
    </row>
    <row r="33" spans="2:16" x14ac:dyDescent="0.35">
      <c r="B33" s="1"/>
      <c r="C33" t="s">
        <v>30</v>
      </c>
      <c r="P33" s="1"/>
    </row>
    <row r="34" spans="2:16" x14ac:dyDescent="0.35">
      <c r="B34" s="1"/>
      <c r="P34" s="1"/>
    </row>
    <row r="35" spans="2:16" x14ac:dyDescent="0.35">
      <c r="B35" s="1"/>
      <c r="C35" t="s">
        <v>31</v>
      </c>
      <c r="P35" s="1"/>
    </row>
    <row r="36" spans="2:16" x14ac:dyDescent="0.35">
      <c r="B36" s="1"/>
      <c r="E36" t="s">
        <v>32</v>
      </c>
      <c r="H36" t="s">
        <v>35</v>
      </c>
      <c r="K36" t="s">
        <v>36</v>
      </c>
      <c r="N36" t="s">
        <v>82</v>
      </c>
      <c r="P36" s="1"/>
    </row>
    <row r="37" spans="2:16" x14ac:dyDescent="0.35">
      <c r="B37" s="1"/>
      <c r="P37" s="1"/>
    </row>
    <row r="38" spans="2:16" x14ac:dyDescent="0.35">
      <c r="B38" s="1"/>
      <c r="P38" s="1"/>
    </row>
    <row r="39" spans="2:16" x14ac:dyDescent="0.35">
      <c r="B39" s="1"/>
      <c r="E39" t="s">
        <v>33</v>
      </c>
      <c r="F39" t="s">
        <v>34</v>
      </c>
      <c r="H39" t="s">
        <v>33</v>
      </c>
      <c r="I39" t="s">
        <v>34</v>
      </c>
      <c r="K39" t="s">
        <v>33</v>
      </c>
      <c r="L39" t="s">
        <v>34</v>
      </c>
      <c r="N39" t="s">
        <v>33</v>
      </c>
      <c r="O39" t="s">
        <v>34</v>
      </c>
      <c r="P39" s="1"/>
    </row>
    <row r="40" spans="2:16" x14ac:dyDescent="0.35">
      <c r="B40" s="1"/>
      <c r="C40" t="s">
        <v>12</v>
      </c>
      <c r="E40" s="11"/>
      <c r="F40" s="14"/>
      <c r="H40" s="11"/>
      <c r="I40" s="14"/>
      <c r="K40" s="11"/>
      <c r="L40" s="14"/>
      <c r="N40" s="11"/>
      <c r="O40" s="14"/>
      <c r="P40" s="1"/>
    </row>
    <row r="41" spans="2:16" x14ac:dyDescent="0.35">
      <c r="B41" s="1"/>
      <c r="P41" s="1"/>
    </row>
    <row r="42" spans="2:16" x14ac:dyDescent="0.35">
      <c r="B42" s="1"/>
      <c r="C42" t="s">
        <v>13</v>
      </c>
      <c r="E42" s="11"/>
      <c r="F42" s="14"/>
      <c r="H42" s="11"/>
      <c r="I42" s="14"/>
      <c r="K42" s="11"/>
      <c r="L42" s="14"/>
      <c r="N42" s="11"/>
      <c r="O42" s="14"/>
      <c r="P42" s="1"/>
    </row>
    <row r="43" spans="2:16" x14ac:dyDescent="0.35">
      <c r="B43" s="1"/>
      <c r="P43" s="1"/>
    </row>
    <row r="44" spans="2:16" x14ac:dyDescent="0.35">
      <c r="B44" s="1"/>
      <c r="C44" t="s">
        <v>14</v>
      </c>
      <c r="E44" s="11"/>
      <c r="F44" s="14"/>
      <c r="H44" s="11"/>
      <c r="I44" s="14"/>
      <c r="K44" s="11"/>
      <c r="L44" s="14"/>
      <c r="N44" s="11"/>
      <c r="O44" s="14"/>
      <c r="P44" s="1"/>
    </row>
    <row r="45" spans="2:16" x14ac:dyDescent="0.35">
      <c r="B45" s="1"/>
      <c r="P45" s="1"/>
    </row>
    <row r="46" spans="2:16" x14ac:dyDescent="0.35">
      <c r="B46" s="1"/>
      <c r="C46" t="s">
        <v>15</v>
      </c>
      <c r="E46" s="11"/>
      <c r="F46" s="14"/>
      <c r="H46" s="11"/>
      <c r="I46" s="14"/>
      <c r="K46" s="11"/>
      <c r="L46" s="14"/>
      <c r="N46" s="11"/>
      <c r="O46" s="14"/>
      <c r="P46" s="1"/>
    </row>
    <row r="47" spans="2:16" x14ac:dyDescent="0.35">
      <c r="B47" s="1"/>
      <c r="P47" s="1"/>
    </row>
    <row r="48" spans="2:16" x14ac:dyDescent="0.35">
      <c r="B48" s="1"/>
      <c r="P48" s="1"/>
    </row>
    <row r="49" spans="2:16" x14ac:dyDescent="0.35">
      <c r="B49" s="1"/>
      <c r="P49" s="1"/>
    </row>
    <row r="50" spans="2:16" x14ac:dyDescent="0.35">
      <c r="B50" s="1"/>
      <c r="P50" s="1"/>
    </row>
    <row r="51" spans="2:16" x14ac:dyDescent="0.35">
      <c r="B51" s="1"/>
      <c r="P51" s="1"/>
    </row>
    <row r="52" spans="2:16" x14ac:dyDescent="0.35">
      <c r="B52" s="1"/>
      <c r="P52" s="1"/>
    </row>
    <row r="53" spans="2:16" x14ac:dyDescent="0.35">
      <c r="B53" s="1"/>
      <c r="P53" s="1"/>
    </row>
    <row r="54" spans="2:16" x14ac:dyDescent="0.35">
      <c r="B54" s="1"/>
      <c r="P54" s="1"/>
    </row>
    <row r="55" spans="2:16" x14ac:dyDescent="0.35">
      <c r="B55" s="1"/>
      <c r="P55" s="1"/>
    </row>
    <row r="56" spans="2:16" x14ac:dyDescent="0.35">
      <c r="B56" s="1"/>
      <c r="P56" s="1"/>
    </row>
    <row r="57" spans="2:16" x14ac:dyDescent="0.35">
      <c r="B57" s="1"/>
      <c r="C57" s="1"/>
      <c r="D57" s="1"/>
      <c r="E57" s="1"/>
      <c r="F57" s="1"/>
      <c r="G57" s="1"/>
      <c r="H57" s="1"/>
      <c r="I57" s="1"/>
      <c r="J57" s="1"/>
      <c r="K57" s="1"/>
      <c r="L57" s="1"/>
      <c r="M57" s="1"/>
      <c r="N57" s="1"/>
      <c r="O57" s="1"/>
      <c r="P57" s="1"/>
    </row>
    <row r="58" spans="2:16" s="3" customFormat="1" x14ac:dyDescent="0.35"/>
    <row r="59" spans="2:16" s="3" customFormat="1" x14ac:dyDescent="0.35"/>
    <row r="60" spans="2:16" s="3" customFormat="1" x14ac:dyDescent="0.35"/>
    <row r="61" spans="2:16" s="3" customFormat="1" x14ac:dyDescent="0.35"/>
    <row r="62" spans="2:16" s="3" customFormat="1" x14ac:dyDescent="0.35"/>
    <row r="63" spans="2:16" s="3" customFormat="1" x14ac:dyDescent="0.35"/>
    <row r="64" spans="2:16"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2391B-3018-48AF-94E1-A27AC770BB44}">
  <sheetPr>
    <tabColor rgb="FF00817E"/>
    <pageSetUpPr autoPageBreaks="0"/>
  </sheetPr>
  <dimension ref="B2:P63"/>
  <sheetViews>
    <sheetView showGridLines="0" zoomScale="96" zoomScaleNormal="96" workbookViewId="0">
      <pane xSplit="2" ySplit="4" topLeftCell="C5" activePane="bottomRight" state="frozen"/>
      <selection pane="topRight" activeCell="C1" sqref="C1"/>
      <selection pane="bottomLeft" activeCell="A5" sqref="A5"/>
      <selection pane="bottomRight" activeCell="B13" sqref="B13"/>
    </sheetView>
  </sheetViews>
  <sheetFormatPr defaultRowHeight="14.5" x14ac:dyDescent="0.35"/>
  <cols>
    <col min="1" max="1" width="3.6328125" style="2" customWidth="1"/>
    <col min="2" max="2" width="20.7265625" style="2" customWidth="1"/>
    <col min="3" max="3" width="26.81640625" style="2" customWidth="1"/>
    <col min="4" max="4" width="14.36328125" style="2" customWidth="1"/>
    <col min="5" max="5" width="9.90625" style="2" customWidth="1"/>
    <col min="6" max="6" width="17.6328125" style="2" customWidth="1"/>
    <col min="7" max="7" width="21.54296875" style="2" customWidth="1"/>
    <col min="8" max="8" width="23.90625" style="18" customWidth="1"/>
    <col min="9" max="9" width="26.453125" style="2" customWidth="1"/>
    <col min="10" max="16384" width="8.7265625" style="2"/>
  </cols>
  <sheetData>
    <row r="2" spans="2:16" ht="23.5" x14ac:dyDescent="0.55000000000000004">
      <c r="B2" s="4" t="s">
        <v>883</v>
      </c>
      <c r="C2" s="4"/>
      <c r="D2" s="1"/>
      <c r="E2" s="1"/>
      <c r="F2" s="1"/>
      <c r="G2" s="1"/>
      <c r="H2" s="85"/>
      <c r="I2" s="3"/>
      <c r="J2" s="3"/>
      <c r="K2" s="3"/>
      <c r="L2" s="3"/>
      <c r="M2" s="3"/>
      <c r="N2" s="3"/>
      <c r="O2" s="3"/>
      <c r="P2" s="3"/>
    </row>
    <row r="3" spans="2:16" x14ac:dyDescent="0.35">
      <c r="H3" s="20"/>
      <c r="I3" s="17"/>
      <c r="J3" s="17"/>
      <c r="K3" s="17"/>
      <c r="L3" s="17"/>
      <c r="M3" s="17"/>
      <c r="N3" s="17"/>
      <c r="O3" s="17"/>
      <c r="P3" s="17"/>
    </row>
    <row r="4" spans="2:16" s="17" customFormat="1" ht="29" customHeight="1" thickBot="1" x14ac:dyDescent="0.4">
      <c r="B4" s="91" t="s">
        <v>58</v>
      </c>
      <c r="C4" s="92" t="s">
        <v>6</v>
      </c>
      <c r="D4" s="92" t="s">
        <v>37</v>
      </c>
      <c r="E4" s="92" t="s">
        <v>7</v>
      </c>
      <c r="F4" s="92" t="s">
        <v>56</v>
      </c>
      <c r="G4" s="92" t="s">
        <v>57</v>
      </c>
      <c r="H4" s="91" t="s">
        <v>801</v>
      </c>
    </row>
    <row r="5" spans="2:16" s="24" customFormat="1" ht="87" x14ac:dyDescent="0.35">
      <c r="B5" s="22" t="s">
        <v>61</v>
      </c>
      <c r="C5" s="152" t="s">
        <v>113</v>
      </c>
      <c r="D5" s="21" t="s">
        <v>38</v>
      </c>
      <c r="E5" s="23" t="s">
        <v>41</v>
      </c>
      <c r="F5" s="23" t="s">
        <v>46</v>
      </c>
      <c r="G5" s="23" t="s">
        <v>55</v>
      </c>
      <c r="H5" s="86" t="s">
        <v>802</v>
      </c>
    </row>
    <row r="6" spans="2:16" s="19" customFormat="1" ht="43.5" x14ac:dyDescent="0.35">
      <c r="C6" s="153"/>
      <c r="D6" s="23" t="s">
        <v>95</v>
      </c>
      <c r="E6" s="19" t="s">
        <v>103</v>
      </c>
      <c r="F6" s="23" t="s">
        <v>46</v>
      </c>
      <c r="G6" s="19" t="s">
        <v>54</v>
      </c>
      <c r="H6" s="87" t="s">
        <v>803</v>
      </c>
    </row>
    <row r="7" spans="2:16" s="19" customFormat="1" ht="101.5" x14ac:dyDescent="0.35">
      <c r="C7" s="154"/>
      <c r="D7" s="23" t="s">
        <v>40</v>
      </c>
      <c r="E7" s="23" t="s">
        <v>42</v>
      </c>
      <c r="F7" s="23" t="s">
        <v>50</v>
      </c>
      <c r="G7" s="23" t="s">
        <v>60</v>
      </c>
      <c r="H7" s="87" t="s">
        <v>804</v>
      </c>
    </row>
    <row r="8" spans="2:16" s="19" customFormat="1" ht="29" x14ac:dyDescent="0.35">
      <c r="C8" s="152"/>
      <c r="D8" s="23" t="s">
        <v>39</v>
      </c>
      <c r="E8" s="23" t="s">
        <v>43</v>
      </c>
      <c r="F8" s="23" t="s">
        <v>46</v>
      </c>
      <c r="G8" s="23" t="s">
        <v>59</v>
      </c>
      <c r="H8" s="25"/>
    </row>
    <row r="9" spans="2:16" s="19" customFormat="1" ht="116" x14ac:dyDescent="0.35">
      <c r="C9" s="155"/>
      <c r="D9" s="26" t="s">
        <v>91</v>
      </c>
      <c r="E9" s="26" t="s">
        <v>62</v>
      </c>
      <c r="F9" s="26" t="s">
        <v>46</v>
      </c>
      <c r="G9" s="26" t="s">
        <v>54</v>
      </c>
      <c r="H9" s="88" t="s">
        <v>91</v>
      </c>
    </row>
    <row r="10" spans="2:16" s="19" customFormat="1" ht="29.5" thickBot="1" x14ac:dyDescent="0.4">
      <c r="B10" s="27"/>
      <c r="C10" s="28" t="s">
        <v>107</v>
      </c>
      <c r="D10" s="29" t="s">
        <v>118</v>
      </c>
      <c r="E10" s="29" t="s">
        <v>43</v>
      </c>
      <c r="F10" s="30" t="s">
        <v>44</v>
      </c>
      <c r="G10" s="29" t="s">
        <v>63</v>
      </c>
      <c r="H10" s="27"/>
    </row>
    <row r="11" spans="2:16" s="24" customFormat="1" ht="43.5" x14ac:dyDescent="0.35">
      <c r="B11" s="31" t="s">
        <v>102</v>
      </c>
      <c r="C11" s="156" t="s">
        <v>89</v>
      </c>
      <c r="D11" s="23" t="s">
        <v>38</v>
      </c>
      <c r="E11" s="23" t="s">
        <v>41</v>
      </c>
      <c r="F11" s="23" t="s">
        <v>46</v>
      </c>
      <c r="G11" s="23" t="s">
        <v>55</v>
      </c>
      <c r="H11" s="86" t="s">
        <v>802</v>
      </c>
    </row>
    <row r="12" spans="2:16" s="24" customFormat="1" ht="43.5" x14ac:dyDescent="0.35">
      <c r="B12" s="32" t="s">
        <v>101</v>
      </c>
      <c r="C12" s="157"/>
      <c r="D12" s="24" t="s">
        <v>95</v>
      </c>
      <c r="E12" s="24" t="s">
        <v>103</v>
      </c>
      <c r="F12" s="23" t="s">
        <v>46</v>
      </c>
      <c r="G12" s="24" t="s">
        <v>54</v>
      </c>
      <c r="H12" s="87" t="s">
        <v>803</v>
      </c>
    </row>
    <row r="13" spans="2:16" s="24" customFormat="1" ht="101.5" x14ac:dyDescent="0.35">
      <c r="B13" s="33"/>
      <c r="C13" s="157"/>
      <c r="D13" s="23" t="s">
        <v>40</v>
      </c>
      <c r="E13" s="23" t="s">
        <v>42</v>
      </c>
      <c r="F13" s="23" t="s">
        <v>50</v>
      </c>
      <c r="G13" s="23" t="s">
        <v>60</v>
      </c>
      <c r="H13" s="87" t="s">
        <v>804</v>
      </c>
    </row>
    <row r="14" spans="2:16" s="24" customFormat="1" ht="29" x14ac:dyDescent="0.35">
      <c r="B14" s="102"/>
      <c r="C14" s="155"/>
      <c r="D14" s="34" t="s">
        <v>39</v>
      </c>
      <c r="E14" s="34" t="s">
        <v>43</v>
      </c>
      <c r="F14" s="34" t="s">
        <v>46</v>
      </c>
      <c r="G14" s="34" t="s">
        <v>59</v>
      </c>
      <c r="H14" s="93"/>
    </row>
    <row r="15" spans="2:16" s="24" customFormat="1" ht="101.5" x14ac:dyDescent="0.35">
      <c r="C15" s="35" t="s">
        <v>821</v>
      </c>
      <c r="D15" s="23" t="s">
        <v>38</v>
      </c>
      <c r="E15" s="23" t="s">
        <v>41</v>
      </c>
      <c r="F15" s="23" t="s">
        <v>46</v>
      </c>
      <c r="G15" s="23" t="s">
        <v>55</v>
      </c>
      <c r="H15" s="86" t="s">
        <v>802</v>
      </c>
    </row>
    <row r="16" spans="2:16" s="24" customFormat="1" ht="43.5" x14ac:dyDescent="0.35">
      <c r="C16" s="35"/>
      <c r="D16" s="24" t="s">
        <v>95</v>
      </c>
      <c r="E16" s="24" t="s">
        <v>103</v>
      </c>
      <c r="F16" s="23" t="s">
        <v>46</v>
      </c>
      <c r="G16" s="24" t="s">
        <v>54</v>
      </c>
      <c r="H16" s="87" t="s">
        <v>803</v>
      </c>
    </row>
    <row r="17" spans="2:8" s="19" customFormat="1" ht="101.5" x14ac:dyDescent="0.35">
      <c r="C17" s="36"/>
      <c r="D17" s="23" t="s">
        <v>40</v>
      </c>
      <c r="E17" s="23" t="s">
        <v>42</v>
      </c>
      <c r="F17" s="23" t="s">
        <v>50</v>
      </c>
      <c r="G17" s="23" t="s">
        <v>60</v>
      </c>
      <c r="H17" s="87" t="s">
        <v>804</v>
      </c>
    </row>
    <row r="18" spans="2:8" s="19" customFormat="1" ht="29" x14ac:dyDescent="0.35">
      <c r="C18" s="37"/>
      <c r="D18" s="34" t="s">
        <v>39</v>
      </c>
      <c r="E18" s="34" t="s">
        <v>43</v>
      </c>
      <c r="F18" s="34" t="s">
        <v>46</v>
      </c>
      <c r="G18" s="34" t="s">
        <v>59</v>
      </c>
      <c r="H18" s="26"/>
    </row>
    <row r="19" spans="2:8" s="19" customFormat="1" ht="43.5" x14ac:dyDescent="0.35">
      <c r="C19" s="152" t="s">
        <v>64</v>
      </c>
      <c r="D19" s="23" t="s">
        <v>38</v>
      </c>
      <c r="E19" s="23" t="s">
        <v>41</v>
      </c>
      <c r="F19" s="23" t="s">
        <v>46</v>
      </c>
      <c r="G19" s="23" t="s">
        <v>55</v>
      </c>
      <c r="H19" s="86" t="s">
        <v>802</v>
      </c>
    </row>
    <row r="20" spans="2:8" s="19" customFormat="1" ht="43.5" x14ac:dyDescent="0.35">
      <c r="C20" s="152"/>
      <c r="D20" s="24" t="s">
        <v>95</v>
      </c>
      <c r="E20" s="24" t="s">
        <v>103</v>
      </c>
      <c r="F20" s="23" t="s">
        <v>46</v>
      </c>
      <c r="G20" s="24" t="s">
        <v>54</v>
      </c>
      <c r="H20" s="87" t="s">
        <v>803</v>
      </c>
    </row>
    <row r="21" spans="2:8" s="19" customFormat="1" ht="101.5" x14ac:dyDescent="0.35">
      <c r="C21" s="152"/>
      <c r="D21" s="23" t="s">
        <v>40</v>
      </c>
      <c r="E21" s="23" t="s">
        <v>42</v>
      </c>
      <c r="F21" s="23" t="s">
        <v>50</v>
      </c>
      <c r="G21" s="23" t="s">
        <v>60</v>
      </c>
      <c r="H21" s="87" t="s">
        <v>804</v>
      </c>
    </row>
    <row r="22" spans="2:8" s="19" customFormat="1" ht="29" x14ac:dyDescent="0.35">
      <c r="C22" s="155"/>
      <c r="D22" s="34" t="s">
        <v>39</v>
      </c>
      <c r="E22" s="34" t="s">
        <v>43</v>
      </c>
      <c r="F22" s="34" t="s">
        <v>46</v>
      </c>
      <c r="G22" s="34" t="s">
        <v>59</v>
      </c>
      <c r="H22" s="26"/>
    </row>
    <row r="23" spans="2:8" s="19" customFormat="1" ht="58" x14ac:dyDescent="0.35">
      <c r="C23" s="36" t="s">
        <v>104</v>
      </c>
      <c r="D23" s="23" t="s">
        <v>38</v>
      </c>
      <c r="E23" s="23" t="s">
        <v>41</v>
      </c>
      <c r="F23" s="23" t="s">
        <v>46</v>
      </c>
      <c r="G23" s="23" t="s">
        <v>55</v>
      </c>
      <c r="H23" s="86" t="s">
        <v>802</v>
      </c>
    </row>
    <row r="24" spans="2:8" s="19" customFormat="1" ht="43.5" x14ac:dyDescent="0.35">
      <c r="C24" s="36"/>
      <c r="D24" s="24" t="s">
        <v>95</v>
      </c>
      <c r="E24" s="24" t="s">
        <v>103</v>
      </c>
      <c r="F24" s="23" t="s">
        <v>46</v>
      </c>
      <c r="G24" s="24" t="s">
        <v>54</v>
      </c>
      <c r="H24" s="87" t="s">
        <v>803</v>
      </c>
    </row>
    <row r="25" spans="2:8" s="19" customFormat="1" ht="101.5" x14ac:dyDescent="0.35">
      <c r="C25" s="36"/>
      <c r="D25" s="23" t="s">
        <v>40</v>
      </c>
      <c r="E25" s="23" t="s">
        <v>42</v>
      </c>
      <c r="F25" s="23" t="s">
        <v>50</v>
      </c>
      <c r="G25" s="23" t="s">
        <v>60</v>
      </c>
      <c r="H25" s="87" t="s">
        <v>804</v>
      </c>
    </row>
    <row r="26" spans="2:8" s="19" customFormat="1" ht="29" x14ac:dyDescent="0.35">
      <c r="B26" s="25"/>
      <c r="C26" s="37"/>
      <c r="D26" s="34" t="s">
        <v>39</v>
      </c>
      <c r="E26" s="34" t="s">
        <v>43</v>
      </c>
      <c r="F26" s="34" t="s">
        <v>46</v>
      </c>
      <c r="G26" s="34" t="s">
        <v>59</v>
      </c>
      <c r="H26" s="26"/>
    </row>
    <row r="27" spans="2:8" s="19" customFormat="1" ht="58" x14ac:dyDescent="0.35">
      <c r="C27" s="153" t="s">
        <v>65</v>
      </c>
      <c r="D27" s="23" t="s">
        <v>90</v>
      </c>
      <c r="E27" s="23" t="s">
        <v>41</v>
      </c>
      <c r="F27" s="23" t="s">
        <v>46</v>
      </c>
      <c r="G27" s="23" t="s">
        <v>55</v>
      </c>
      <c r="H27" s="86" t="s">
        <v>802</v>
      </c>
    </row>
    <row r="28" spans="2:8" s="19" customFormat="1" ht="43.5" x14ac:dyDescent="0.35">
      <c r="C28" s="153"/>
      <c r="D28" s="24" t="s">
        <v>95</v>
      </c>
      <c r="E28" s="24" t="s">
        <v>103</v>
      </c>
      <c r="F28" s="23" t="s">
        <v>46</v>
      </c>
      <c r="G28" s="24" t="s">
        <v>54</v>
      </c>
      <c r="H28" s="87" t="s">
        <v>803</v>
      </c>
    </row>
    <row r="29" spans="2:8" s="19" customFormat="1" ht="116" x14ac:dyDescent="0.35">
      <c r="C29" s="153"/>
      <c r="D29" s="23" t="s">
        <v>822</v>
      </c>
      <c r="E29" s="23" t="s">
        <v>42</v>
      </c>
      <c r="F29" s="23" t="s">
        <v>50</v>
      </c>
      <c r="G29" s="23" t="s">
        <v>60</v>
      </c>
      <c r="H29" s="87" t="s">
        <v>804</v>
      </c>
    </row>
    <row r="30" spans="2:8" s="19" customFormat="1" ht="29" x14ac:dyDescent="0.35">
      <c r="C30" s="158"/>
      <c r="D30" s="34" t="s">
        <v>39</v>
      </c>
      <c r="E30" s="34" t="s">
        <v>43</v>
      </c>
      <c r="F30" s="34" t="s">
        <v>46</v>
      </c>
      <c r="G30" s="34" t="s">
        <v>59</v>
      </c>
      <c r="H30" s="26"/>
    </row>
    <row r="31" spans="2:8" s="19" customFormat="1" ht="43.5" x14ac:dyDescent="0.35">
      <c r="C31" s="38" t="s">
        <v>69</v>
      </c>
      <c r="D31" s="23" t="s">
        <v>38</v>
      </c>
      <c r="E31" s="23" t="s">
        <v>41</v>
      </c>
      <c r="F31" s="23" t="s">
        <v>46</v>
      </c>
      <c r="G31" s="23" t="s">
        <v>55</v>
      </c>
      <c r="H31" s="86" t="s">
        <v>802</v>
      </c>
    </row>
    <row r="32" spans="2:8" s="19" customFormat="1" ht="43.5" x14ac:dyDescent="0.35">
      <c r="C32" s="38"/>
      <c r="D32" s="24" t="s">
        <v>95</v>
      </c>
      <c r="E32" s="24" t="s">
        <v>103</v>
      </c>
      <c r="F32" s="23" t="s">
        <v>46</v>
      </c>
      <c r="G32" s="24" t="s">
        <v>54</v>
      </c>
      <c r="H32" s="87" t="s">
        <v>803</v>
      </c>
    </row>
    <row r="33" spans="2:8" s="19" customFormat="1" ht="203" x14ac:dyDescent="0.35">
      <c r="C33" s="38"/>
      <c r="D33" s="23" t="s">
        <v>79</v>
      </c>
      <c r="E33" s="23" t="s">
        <v>42</v>
      </c>
      <c r="F33" s="23" t="s">
        <v>50</v>
      </c>
      <c r="G33" s="23" t="s">
        <v>60</v>
      </c>
      <c r="H33" s="87" t="s">
        <v>804</v>
      </c>
    </row>
    <row r="34" spans="2:8" s="19" customFormat="1" ht="29" x14ac:dyDescent="0.35">
      <c r="B34" s="25"/>
      <c r="C34" s="90"/>
      <c r="D34" s="34" t="s">
        <v>80</v>
      </c>
      <c r="E34" s="34" t="s">
        <v>43</v>
      </c>
      <c r="F34" s="34" t="s">
        <v>46</v>
      </c>
      <c r="G34" s="34" t="s">
        <v>59</v>
      </c>
      <c r="H34" s="26"/>
    </row>
    <row r="35" spans="2:8" s="19" customFormat="1" ht="116" x14ac:dyDescent="0.35">
      <c r="C35" s="153" t="s">
        <v>814</v>
      </c>
      <c r="D35" s="77" t="s">
        <v>806</v>
      </c>
      <c r="E35" s="77" t="s">
        <v>85</v>
      </c>
      <c r="F35" s="77" t="s">
        <v>45</v>
      </c>
      <c r="G35" s="77" t="s">
        <v>807</v>
      </c>
      <c r="H35" s="94" t="s">
        <v>824</v>
      </c>
    </row>
    <row r="36" spans="2:8" s="19" customFormat="1" ht="101.5" x14ac:dyDescent="0.35">
      <c r="C36" s="153"/>
      <c r="D36" s="77" t="s">
        <v>808</v>
      </c>
      <c r="E36" s="77" t="s">
        <v>43</v>
      </c>
      <c r="F36" s="77" t="s">
        <v>45</v>
      </c>
      <c r="G36" s="77" t="s">
        <v>809</v>
      </c>
      <c r="H36" s="94" t="s">
        <v>823</v>
      </c>
    </row>
    <row r="37" spans="2:8" s="19" customFormat="1" ht="145" x14ac:dyDescent="0.35">
      <c r="C37" s="153"/>
      <c r="D37" s="77" t="s">
        <v>825</v>
      </c>
      <c r="E37" s="77" t="s">
        <v>85</v>
      </c>
      <c r="F37" s="77" t="s">
        <v>45</v>
      </c>
      <c r="G37" s="77" t="s">
        <v>807</v>
      </c>
      <c r="H37" s="94" t="s">
        <v>834</v>
      </c>
    </row>
    <row r="38" spans="2:8" s="19" customFormat="1" ht="87" x14ac:dyDescent="0.35">
      <c r="C38" s="153"/>
      <c r="D38" s="77" t="s">
        <v>810</v>
      </c>
      <c r="E38" s="77" t="s">
        <v>43</v>
      </c>
      <c r="F38" s="77" t="s">
        <v>46</v>
      </c>
      <c r="G38" s="77" t="s">
        <v>811</v>
      </c>
    </row>
    <row r="39" spans="2:8" s="19" customFormat="1" ht="58.5" thickBot="1" x14ac:dyDescent="0.4">
      <c r="B39" s="27"/>
      <c r="C39" s="159"/>
      <c r="D39" s="27" t="s">
        <v>812</v>
      </c>
      <c r="E39" s="27" t="s">
        <v>43</v>
      </c>
      <c r="F39" s="27" t="s">
        <v>45</v>
      </c>
      <c r="G39" s="27" t="s">
        <v>813</v>
      </c>
      <c r="H39" s="27"/>
    </row>
    <row r="40" spans="2:8" s="19" customFormat="1" ht="43.5" x14ac:dyDescent="0.35">
      <c r="B40" s="40" t="s">
        <v>67</v>
      </c>
      <c r="C40" s="36" t="s">
        <v>119</v>
      </c>
      <c r="D40" s="41" t="s">
        <v>66</v>
      </c>
      <c r="E40" s="41" t="s">
        <v>43</v>
      </c>
      <c r="F40" s="23" t="s">
        <v>45</v>
      </c>
      <c r="G40" s="42" t="s">
        <v>92</v>
      </c>
      <c r="H40" s="25"/>
    </row>
    <row r="41" spans="2:8" s="19" customFormat="1" ht="87" x14ac:dyDescent="0.35">
      <c r="C41" s="37"/>
      <c r="D41" s="43" t="s">
        <v>68</v>
      </c>
      <c r="E41" s="43" t="s">
        <v>70</v>
      </c>
      <c r="F41" s="34" t="s">
        <v>50</v>
      </c>
      <c r="G41" s="43" t="s">
        <v>71</v>
      </c>
      <c r="H41" s="26"/>
    </row>
    <row r="42" spans="2:8" s="19" customFormat="1" ht="72.5" x14ac:dyDescent="0.35">
      <c r="C42" s="160" t="s">
        <v>105</v>
      </c>
      <c r="D42" s="44" t="s">
        <v>73</v>
      </c>
      <c r="E42" s="44" t="s">
        <v>43</v>
      </c>
      <c r="F42" s="44" t="s">
        <v>45</v>
      </c>
      <c r="G42" s="44" t="s">
        <v>72</v>
      </c>
      <c r="H42" s="44"/>
    </row>
    <row r="43" spans="2:8" s="19" customFormat="1" ht="188.5" x14ac:dyDescent="0.35">
      <c r="C43" s="158"/>
      <c r="D43" s="26" t="s">
        <v>106</v>
      </c>
      <c r="E43" s="26" t="s">
        <v>93</v>
      </c>
      <c r="F43" s="26" t="s">
        <v>50</v>
      </c>
      <c r="G43" s="26" t="s">
        <v>71</v>
      </c>
      <c r="H43" s="26"/>
    </row>
    <row r="44" spans="2:8" s="19" customFormat="1" ht="43.5" x14ac:dyDescent="0.35">
      <c r="C44" s="96" t="s">
        <v>75</v>
      </c>
      <c r="D44" s="44" t="s">
        <v>76</v>
      </c>
      <c r="E44" s="44" t="s">
        <v>43</v>
      </c>
      <c r="F44" s="44" t="s">
        <v>45</v>
      </c>
      <c r="G44" s="44" t="s">
        <v>72</v>
      </c>
      <c r="H44" s="44"/>
    </row>
    <row r="45" spans="2:8" s="19" customFormat="1" ht="101.5" x14ac:dyDescent="0.35">
      <c r="B45" s="25"/>
      <c r="C45" s="90"/>
      <c r="D45" s="26" t="s">
        <v>77</v>
      </c>
      <c r="E45" s="26" t="s">
        <v>78</v>
      </c>
      <c r="F45" s="26" t="s">
        <v>45</v>
      </c>
      <c r="G45" s="26" t="s">
        <v>74</v>
      </c>
      <c r="H45" s="26"/>
    </row>
    <row r="46" spans="2:8" s="77" customFormat="1" ht="29" x14ac:dyDescent="0.35">
      <c r="C46" s="161" t="s">
        <v>820</v>
      </c>
      <c r="D46" s="95" t="s">
        <v>66</v>
      </c>
      <c r="E46" s="95" t="s">
        <v>43</v>
      </c>
      <c r="F46" s="95" t="s">
        <v>45</v>
      </c>
      <c r="G46" s="95" t="s">
        <v>837</v>
      </c>
      <c r="H46" s="95"/>
    </row>
    <row r="47" spans="2:8" s="19" customFormat="1" ht="116" x14ac:dyDescent="0.35">
      <c r="C47" s="89" t="s">
        <v>94</v>
      </c>
      <c r="D47" s="25" t="s">
        <v>81</v>
      </c>
      <c r="E47" s="25" t="s">
        <v>43</v>
      </c>
      <c r="F47" s="25" t="s">
        <v>45</v>
      </c>
      <c r="G47" s="25" t="s">
        <v>72</v>
      </c>
      <c r="H47" s="25"/>
    </row>
    <row r="48" spans="2:8" ht="87" x14ac:dyDescent="0.35">
      <c r="B48" s="25"/>
      <c r="C48" s="90"/>
      <c r="D48" s="26" t="s">
        <v>83</v>
      </c>
      <c r="E48" s="26" t="s">
        <v>84</v>
      </c>
      <c r="F48" s="26" t="s">
        <v>50</v>
      </c>
      <c r="G48" s="26" t="s">
        <v>71</v>
      </c>
      <c r="H48" s="26"/>
    </row>
    <row r="49" spans="2:8" ht="29" x14ac:dyDescent="0.35">
      <c r="B49" s="19"/>
      <c r="C49" s="162" t="s">
        <v>108</v>
      </c>
      <c r="D49" s="25" t="s">
        <v>109</v>
      </c>
      <c r="E49" s="25" t="s">
        <v>43</v>
      </c>
      <c r="F49" s="25" t="s">
        <v>44</v>
      </c>
      <c r="G49" s="25" t="s">
        <v>63</v>
      </c>
      <c r="H49" s="25"/>
    </row>
    <row r="50" spans="2:8" ht="58" x14ac:dyDescent="0.35">
      <c r="B50" s="19"/>
      <c r="C50" s="162"/>
      <c r="D50" s="25" t="s">
        <v>110</v>
      </c>
      <c r="E50" s="25" t="s">
        <v>78</v>
      </c>
      <c r="F50" s="25" t="s">
        <v>45</v>
      </c>
      <c r="G50" s="25" t="s">
        <v>111</v>
      </c>
      <c r="H50" s="25"/>
    </row>
    <row r="51" spans="2:8" ht="58" x14ac:dyDescent="0.35">
      <c r="B51" s="19"/>
      <c r="C51" s="158"/>
      <c r="D51" s="26" t="s">
        <v>112</v>
      </c>
      <c r="E51" s="26" t="s">
        <v>43</v>
      </c>
      <c r="F51" s="26" t="s">
        <v>45</v>
      </c>
      <c r="G51" s="26" t="s">
        <v>72</v>
      </c>
      <c r="H51" s="26"/>
    </row>
    <row r="52" spans="2:8" ht="29" x14ac:dyDescent="0.35">
      <c r="B52" s="19"/>
      <c r="C52" s="38" t="s">
        <v>115</v>
      </c>
      <c r="D52" s="19" t="s">
        <v>66</v>
      </c>
      <c r="E52" s="41" t="s">
        <v>43</v>
      </c>
      <c r="F52" s="23" t="s">
        <v>45</v>
      </c>
      <c r="G52" s="42" t="s">
        <v>92</v>
      </c>
      <c r="H52" s="25"/>
    </row>
    <row r="53" spans="2:8" ht="73" thickBot="1" x14ac:dyDescent="0.4">
      <c r="B53" s="27"/>
      <c r="C53" s="39"/>
      <c r="D53" s="27" t="s">
        <v>116</v>
      </c>
      <c r="E53" s="27" t="s">
        <v>78</v>
      </c>
      <c r="F53" s="27" t="s">
        <v>45</v>
      </c>
      <c r="G53" s="27" t="s">
        <v>114</v>
      </c>
      <c r="H53" s="27"/>
    </row>
    <row r="54" spans="2:8" ht="174" x14ac:dyDescent="0.35">
      <c r="B54" s="40" t="s">
        <v>838</v>
      </c>
      <c r="C54" s="153" t="s">
        <v>836</v>
      </c>
      <c r="D54" s="19" t="s">
        <v>87</v>
      </c>
      <c r="E54" s="19" t="s">
        <v>85</v>
      </c>
      <c r="F54" s="19" t="s">
        <v>50</v>
      </c>
      <c r="G54" s="19" t="s">
        <v>86</v>
      </c>
      <c r="H54" s="87" t="s">
        <v>835</v>
      </c>
    </row>
    <row r="55" spans="2:8" ht="174" x14ac:dyDescent="0.35">
      <c r="B55" s="26"/>
      <c r="C55" s="158"/>
      <c r="D55" s="26" t="s">
        <v>88</v>
      </c>
      <c r="E55" s="26" t="s">
        <v>43</v>
      </c>
      <c r="F55" s="26" t="s">
        <v>46</v>
      </c>
      <c r="G55" s="26" t="s">
        <v>120</v>
      </c>
      <c r="H55" s="88" t="s">
        <v>880</v>
      </c>
    </row>
    <row r="56" spans="2:8" ht="101.5" x14ac:dyDescent="0.35">
      <c r="B56" s="40"/>
      <c r="C56" s="89" t="s">
        <v>839</v>
      </c>
      <c r="D56" s="25" t="s">
        <v>816</v>
      </c>
      <c r="E56" s="25" t="s">
        <v>817</v>
      </c>
      <c r="F56" s="25" t="s">
        <v>44</v>
      </c>
      <c r="G56" s="25" t="s">
        <v>86</v>
      </c>
      <c r="H56" s="101" t="s">
        <v>828</v>
      </c>
    </row>
    <row r="57" spans="2:8" ht="116.5" thickBot="1" x14ac:dyDescent="0.4">
      <c r="B57" s="27"/>
      <c r="C57" s="39"/>
      <c r="D57" s="27" t="s">
        <v>818</v>
      </c>
      <c r="E57" s="27" t="s">
        <v>43</v>
      </c>
      <c r="F57" s="27" t="s">
        <v>44</v>
      </c>
      <c r="G57" s="27" t="s">
        <v>819</v>
      </c>
      <c r="H57" s="100" t="s">
        <v>829</v>
      </c>
    </row>
    <row r="58" spans="2:8" ht="29.5" thickBot="1" x14ac:dyDescent="0.4">
      <c r="B58" s="99" t="s">
        <v>827</v>
      </c>
      <c r="C58" s="163" t="s">
        <v>826</v>
      </c>
      <c r="D58" s="98" t="s">
        <v>786</v>
      </c>
      <c r="E58" s="98" t="s">
        <v>43</v>
      </c>
      <c r="F58" s="98" t="s">
        <v>46</v>
      </c>
      <c r="G58" s="98" t="s">
        <v>92</v>
      </c>
      <c r="H58" s="97"/>
    </row>
    <row r="59" spans="2:8" x14ac:dyDescent="0.35">
      <c r="F59" s="19"/>
    </row>
    <row r="60" spans="2:8" x14ac:dyDescent="0.35">
      <c r="F60" s="19"/>
    </row>
    <row r="61" spans="2:8" x14ac:dyDescent="0.35">
      <c r="F61" s="19"/>
    </row>
    <row r="62" spans="2:8" x14ac:dyDescent="0.35">
      <c r="F62" s="19"/>
    </row>
    <row r="63" spans="2:8" x14ac:dyDescent="0.35">
      <c r="F63" s="19"/>
    </row>
  </sheetData>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564E0B7-AD12-42FA-8C63-A14106AF4A0E}">
          <x14:formula1>
            <xm:f>Parameters!$A$3:$A$17</xm:f>
          </x14:formula1>
          <xm:sqref>F5:F8 F52 F40:F41 F10:F34</xm:sqref>
        </x14:dataValidation>
        <x14:dataValidation type="list" allowBlank="1" showInputMessage="1" showErrorMessage="1" xr:uid="{A9959ECB-CCF2-452C-853D-593813C8D4F6}">
          <x14:formula1>
            <xm:f>Parameters!$A$3:$A$15</xm:f>
          </x14:formula1>
          <xm:sqref>F42:F51 F58:F63 F53:F55</xm:sqref>
        </x14:dataValidation>
        <x14:dataValidation type="list" allowBlank="1" showInputMessage="1" showErrorMessage="1" xr:uid="{A27B15C3-996D-45EE-AFC7-6C58F5484156}">
          <x14:formula1>
            <xm:f>'C:\Users\WB508861\OneDrive - WBG\1_SIEF\3_SIEF Call 5\Covid 19 emergency window\Talking with five teams\Guatemala\[SIEF_Mega costing model_Guatemala_07302020.xlsx]Parameters'!#REF!</xm:f>
          </x14:formula1>
          <xm:sqref>F35:F39</xm:sqref>
        </x14:dataValidation>
        <x14:dataValidation type="list" allowBlank="1" showInputMessage="1" showErrorMessage="1" xr:uid="{9970335D-39C3-42BA-A4B8-FED177E537F1}">
          <x14:formula1>
            <xm:f>'C:\Users\WB508861\OneDrive - WBG\1_SIEF\3_SIEF Call 5\Covid 19 emergency window\Talking with five teams\Sierra Leone\[SIEF_Mega costing model_Sierra Leone_07282020.xlsx]Parameters'!#REF!</xm:f>
          </x14:formula1>
          <xm:sqref>F58</xm:sqref>
        </x14:dataValidation>
        <x14:dataValidation type="list" allowBlank="1" showInputMessage="1" showErrorMessage="1" xr:uid="{C2897F9D-95DB-41C0-A955-7C5E53C3E85D}">
          <x14:formula1>
            <xm:f>'C:\Users\WB508861\OneDrive - WBG\1_SIEF\3_SIEF Call 5\Covid 19 emergency window\Talking with five teams\Bangladesh\[SIEF_Mega costing model_Bangladesh_07292020.xlsx]Parameters'!#REF!</xm:f>
          </x14:formula1>
          <xm:sqref>F56:F57 F46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707B2-EDF0-410E-96E3-8125703B538F}">
  <sheetPr>
    <tabColor rgb="FF00817E"/>
  </sheetPr>
  <dimension ref="B1:Z67"/>
  <sheetViews>
    <sheetView zoomScale="94" workbookViewId="0">
      <pane xSplit="3" ySplit="4" topLeftCell="D5" activePane="bottomRight" state="frozen"/>
      <selection pane="topRight" activeCell="D1" sqref="D1"/>
      <selection pane="bottomLeft" activeCell="A5" sqref="A5"/>
      <selection pane="bottomRight" activeCell="U6" sqref="U6"/>
    </sheetView>
  </sheetViews>
  <sheetFormatPr defaultRowHeight="14.5" x14ac:dyDescent="0.35"/>
  <cols>
    <col min="1" max="1" width="3.6328125" customWidth="1"/>
    <col min="2" max="2" width="36.1796875" customWidth="1"/>
    <col min="3" max="3" width="13.453125" style="104" customWidth="1"/>
    <col min="4" max="4" width="36.54296875" customWidth="1"/>
    <col min="5" max="5" width="11.26953125" customWidth="1"/>
    <col min="6" max="6" width="10.54296875" customWidth="1"/>
    <col min="7" max="7" width="19.08984375" customWidth="1"/>
    <col min="8" max="8" width="16.6328125" customWidth="1"/>
    <col min="9" max="9" width="14.81640625" customWidth="1"/>
    <col min="10" max="12" width="17.453125" customWidth="1"/>
    <col min="13" max="13" width="23.1796875" customWidth="1"/>
    <col min="14" max="14" width="12.26953125" customWidth="1"/>
    <col min="15" max="15" width="13.26953125" customWidth="1"/>
    <col min="16" max="16" width="11.81640625" customWidth="1"/>
    <col min="17" max="17" width="12.1796875" customWidth="1"/>
    <col min="18" max="18" width="9.7265625" customWidth="1"/>
    <col min="19" max="19" width="11.1796875" customWidth="1"/>
    <col min="20" max="20" width="12.26953125" customWidth="1"/>
    <col min="21" max="21" width="12" customWidth="1"/>
    <col min="22" max="22" width="13.1796875" customWidth="1"/>
    <col min="23" max="23" width="12.08984375" customWidth="1"/>
  </cols>
  <sheetData>
    <row r="1" spans="2:26" ht="15" thickBot="1" x14ac:dyDescent="0.4"/>
    <row r="2" spans="2:26" s="2" customFormat="1" ht="24.5" thickTop="1" thickBot="1" x14ac:dyDescent="0.6">
      <c r="B2" s="56" t="s">
        <v>888</v>
      </c>
      <c r="C2" s="105"/>
      <c r="D2" s="57"/>
      <c r="E2" s="57"/>
      <c r="F2" s="57"/>
      <c r="G2" s="57"/>
      <c r="H2" s="57"/>
      <c r="I2" s="57"/>
      <c r="J2" s="57"/>
      <c r="K2" s="57"/>
      <c r="L2" s="57"/>
      <c r="M2" s="57"/>
      <c r="N2" s="65"/>
      <c r="O2" s="66"/>
      <c r="P2" s="66"/>
      <c r="Q2" s="66"/>
      <c r="R2" s="66"/>
      <c r="S2" s="67"/>
      <c r="T2" s="67"/>
      <c r="U2" s="67"/>
      <c r="V2" s="67"/>
      <c r="W2" s="68"/>
    </row>
    <row r="3" spans="2:26" s="45" customFormat="1" ht="15" thickTop="1" x14ac:dyDescent="0.35">
      <c r="B3" s="192" t="s">
        <v>6</v>
      </c>
      <c r="C3" s="193"/>
      <c r="D3" s="194"/>
      <c r="E3" s="195" t="s">
        <v>121</v>
      </c>
      <c r="F3" s="193"/>
      <c r="G3" s="194"/>
      <c r="H3" s="195" t="s">
        <v>122</v>
      </c>
      <c r="I3" s="194"/>
      <c r="J3" s="195" t="s">
        <v>123</v>
      </c>
      <c r="K3" s="193"/>
      <c r="L3" s="193"/>
      <c r="M3" s="194"/>
      <c r="N3" s="193" t="s">
        <v>124</v>
      </c>
      <c r="O3" s="193"/>
      <c r="P3" s="193"/>
      <c r="Q3" s="193"/>
      <c r="R3" s="194"/>
      <c r="S3" s="190" t="s">
        <v>777</v>
      </c>
      <c r="T3" s="190"/>
      <c r="U3" s="190"/>
      <c r="V3" s="190"/>
      <c r="W3" s="191"/>
    </row>
    <row r="4" spans="2:26" ht="44" thickBot="1" x14ac:dyDescent="0.4">
      <c r="B4" s="58" t="s">
        <v>125</v>
      </c>
      <c r="C4" s="103" t="s">
        <v>126</v>
      </c>
      <c r="D4" s="46" t="s">
        <v>127</v>
      </c>
      <c r="E4" s="47" t="s">
        <v>121</v>
      </c>
      <c r="F4" s="47" t="s">
        <v>7</v>
      </c>
      <c r="G4" s="48" t="s">
        <v>128</v>
      </c>
      <c r="H4" s="49" t="s">
        <v>783</v>
      </c>
      <c r="I4" s="50" t="s">
        <v>129</v>
      </c>
      <c r="J4" s="49" t="s">
        <v>770</v>
      </c>
      <c r="K4" s="51" t="s">
        <v>881</v>
      </c>
      <c r="L4" s="51" t="s">
        <v>130</v>
      </c>
      <c r="M4" s="50" t="s">
        <v>131</v>
      </c>
      <c r="N4" s="51" t="s">
        <v>772</v>
      </c>
      <c r="O4" s="51" t="s">
        <v>773</v>
      </c>
      <c r="P4" s="51" t="s">
        <v>774</v>
      </c>
      <c r="Q4" s="51" t="s">
        <v>775</v>
      </c>
      <c r="R4" s="50" t="s">
        <v>776</v>
      </c>
      <c r="S4" s="51" t="s">
        <v>778</v>
      </c>
      <c r="T4" s="51" t="s">
        <v>779</v>
      </c>
      <c r="U4" s="51" t="s">
        <v>780</v>
      </c>
      <c r="V4" s="51" t="s">
        <v>781</v>
      </c>
      <c r="W4" s="59" t="s">
        <v>782</v>
      </c>
    </row>
    <row r="5" spans="2:26" ht="15" thickTop="1" x14ac:dyDescent="0.35">
      <c r="B5" s="79" t="s">
        <v>89</v>
      </c>
      <c r="C5" s="106" t="s">
        <v>133</v>
      </c>
      <c r="D5" s="80" t="s">
        <v>134</v>
      </c>
      <c r="E5" s="63"/>
      <c r="F5" s="63" t="s">
        <v>135</v>
      </c>
      <c r="G5" s="80"/>
      <c r="H5" s="63"/>
      <c r="I5" s="108"/>
      <c r="J5" s="69">
        <f t="shared" ref="J5:J67" si="0">E5*H5</f>
        <v>0</v>
      </c>
      <c r="K5" s="170"/>
      <c r="L5" s="63"/>
      <c r="M5" s="81"/>
      <c r="N5" s="164"/>
      <c r="O5" s="164"/>
      <c r="P5" s="164"/>
      <c r="Q5" s="164"/>
      <c r="R5" s="165"/>
      <c r="S5" s="218">
        <f>K5*N5</f>
        <v>0</v>
      </c>
      <c r="T5" s="218">
        <f>K5*O5</f>
        <v>0</v>
      </c>
      <c r="U5" s="111">
        <f>K5*P5</f>
        <v>0</v>
      </c>
      <c r="V5" s="111">
        <f>K5*Q5</f>
        <v>0</v>
      </c>
      <c r="W5" s="113">
        <f>K5*R5</f>
        <v>0</v>
      </c>
      <c r="Y5" s="9" t="s">
        <v>9</v>
      </c>
    </row>
    <row r="6" spans="2:26" x14ac:dyDescent="0.35">
      <c r="B6" s="79"/>
      <c r="C6" s="106" t="s">
        <v>136</v>
      </c>
      <c r="D6" s="81" t="s">
        <v>134</v>
      </c>
      <c r="E6" s="63"/>
      <c r="F6" s="63" t="s">
        <v>135</v>
      </c>
      <c r="G6" s="81"/>
      <c r="H6" s="63"/>
      <c r="I6" s="109"/>
      <c r="J6" s="69">
        <f t="shared" si="0"/>
        <v>0</v>
      </c>
      <c r="K6" s="111"/>
      <c r="L6" s="63"/>
      <c r="M6" s="81"/>
      <c r="N6" s="164"/>
      <c r="O6" s="164"/>
      <c r="P6" s="164"/>
      <c r="Q6" s="164"/>
      <c r="R6" s="165"/>
      <c r="S6" s="111">
        <f>K6*N6</f>
        <v>0</v>
      </c>
      <c r="T6" s="111">
        <f t="shared" ref="T6:T67" si="1">K6*O6</f>
        <v>0</v>
      </c>
      <c r="U6" s="111">
        <f t="shared" ref="U6:U67" si="2">K6*P6</f>
        <v>0</v>
      </c>
      <c r="V6" s="111">
        <f t="shared" ref="V6:V67" si="3">K6*Q6</f>
        <v>0</v>
      </c>
      <c r="W6" s="113">
        <f t="shared" ref="W6:W67" si="4">K6*R6</f>
        <v>0</v>
      </c>
    </row>
    <row r="7" spans="2:26" x14ac:dyDescent="0.35">
      <c r="B7" s="79"/>
      <c r="C7" s="106" t="s">
        <v>137</v>
      </c>
      <c r="D7" s="81" t="s">
        <v>134</v>
      </c>
      <c r="E7" s="63"/>
      <c r="F7" s="63" t="s">
        <v>135</v>
      </c>
      <c r="G7" s="81"/>
      <c r="H7" s="63"/>
      <c r="I7" s="109"/>
      <c r="J7" s="69">
        <f t="shared" si="0"/>
        <v>0</v>
      </c>
      <c r="K7" s="111"/>
      <c r="L7" s="63"/>
      <c r="M7" s="81"/>
      <c r="N7" s="164"/>
      <c r="O7" s="164"/>
      <c r="P7" s="164"/>
      <c r="Q7" s="164"/>
      <c r="R7" s="165"/>
      <c r="S7" s="111">
        <f t="shared" ref="S7:S67" si="5">K7*N7</f>
        <v>0</v>
      </c>
      <c r="T7" s="111">
        <f t="shared" si="1"/>
        <v>0</v>
      </c>
      <c r="U7" s="111">
        <f t="shared" si="2"/>
        <v>0</v>
      </c>
      <c r="V7" s="111">
        <f t="shared" si="3"/>
        <v>0</v>
      </c>
      <c r="W7" s="113">
        <f t="shared" si="4"/>
        <v>0</v>
      </c>
      <c r="Y7" s="10" t="s">
        <v>10</v>
      </c>
      <c r="Z7" s="14"/>
    </row>
    <row r="8" spans="2:26" x14ac:dyDescent="0.35">
      <c r="B8" s="79"/>
      <c r="C8" s="106" t="s">
        <v>138</v>
      </c>
      <c r="D8" s="81" t="s">
        <v>134</v>
      </c>
      <c r="E8" s="63"/>
      <c r="F8" s="63" t="s">
        <v>135</v>
      </c>
      <c r="G8" s="81"/>
      <c r="H8" s="63"/>
      <c r="I8" s="109"/>
      <c r="J8" s="69">
        <f t="shared" si="0"/>
        <v>0</v>
      </c>
      <c r="K8" s="111"/>
      <c r="L8" s="63"/>
      <c r="M8" s="81"/>
      <c r="N8" s="164"/>
      <c r="O8" s="164"/>
      <c r="P8" s="164"/>
      <c r="Q8" s="164"/>
      <c r="R8" s="165"/>
      <c r="S8" s="111">
        <f t="shared" si="5"/>
        <v>0</v>
      </c>
      <c r="T8" s="111">
        <f t="shared" si="1"/>
        <v>0</v>
      </c>
      <c r="U8" s="111">
        <f t="shared" si="2"/>
        <v>0</v>
      </c>
      <c r="V8" s="111">
        <f t="shared" si="3"/>
        <v>0</v>
      </c>
      <c r="W8" s="113">
        <f t="shared" si="4"/>
        <v>0</v>
      </c>
    </row>
    <row r="9" spans="2:26" x14ac:dyDescent="0.35">
      <c r="B9" s="79"/>
      <c r="C9" s="106" t="s">
        <v>139</v>
      </c>
      <c r="D9" s="81" t="s">
        <v>134</v>
      </c>
      <c r="E9" s="63"/>
      <c r="F9" s="63" t="s">
        <v>135</v>
      </c>
      <c r="G9" s="81"/>
      <c r="H9" s="63"/>
      <c r="I9" s="109"/>
      <c r="J9" s="69">
        <f t="shared" si="0"/>
        <v>0</v>
      </c>
      <c r="K9" s="111"/>
      <c r="L9" s="63"/>
      <c r="M9" s="81"/>
      <c r="N9" s="164"/>
      <c r="O9" s="164"/>
      <c r="P9" s="164"/>
      <c r="Q9" s="164"/>
      <c r="R9" s="165"/>
      <c r="S9" s="111">
        <f t="shared" si="5"/>
        <v>0</v>
      </c>
      <c r="T9" s="111">
        <f t="shared" si="1"/>
        <v>0</v>
      </c>
      <c r="U9" s="111">
        <f t="shared" si="2"/>
        <v>0</v>
      </c>
      <c r="V9" s="111">
        <f t="shared" si="3"/>
        <v>0</v>
      </c>
      <c r="W9" s="113">
        <f t="shared" si="4"/>
        <v>0</v>
      </c>
      <c r="Y9" s="10" t="s">
        <v>799</v>
      </c>
      <c r="Z9" s="78"/>
    </row>
    <row r="10" spans="2:26" x14ac:dyDescent="0.35">
      <c r="B10" s="79"/>
      <c r="C10" s="106" t="s">
        <v>140</v>
      </c>
      <c r="D10" s="81" t="s">
        <v>134</v>
      </c>
      <c r="E10" s="63"/>
      <c r="F10" s="63" t="s">
        <v>135</v>
      </c>
      <c r="G10" s="81"/>
      <c r="H10" s="63"/>
      <c r="I10" s="109"/>
      <c r="J10" s="69">
        <f t="shared" si="0"/>
        <v>0</v>
      </c>
      <c r="K10" s="111"/>
      <c r="L10" s="63"/>
      <c r="M10" s="81"/>
      <c r="N10" s="164"/>
      <c r="O10" s="164"/>
      <c r="P10" s="164"/>
      <c r="Q10" s="164"/>
      <c r="R10" s="165"/>
      <c r="S10" s="111">
        <f t="shared" si="5"/>
        <v>0</v>
      </c>
      <c r="T10" s="111">
        <f t="shared" si="1"/>
        <v>0</v>
      </c>
      <c r="U10" s="111">
        <f t="shared" si="2"/>
        <v>0</v>
      </c>
      <c r="V10" s="111">
        <f t="shared" si="3"/>
        <v>0</v>
      </c>
      <c r="W10" s="113">
        <f t="shared" si="4"/>
        <v>0</v>
      </c>
    </row>
    <row r="11" spans="2:26" x14ac:dyDescent="0.35">
      <c r="B11" s="79" t="s">
        <v>141</v>
      </c>
      <c r="C11" s="106" t="s">
        <v>133</v>
      </c>
      <c r="D11" s="81" t="s">
        <v>134</v>
      </c>
      <c r="E11" s="63"/>
      <c r="F11" s="63" t="s">
        <v>135</v>
      </c>
      <c r="G11" s="81"/>
      <c r="H11" s="63"/>
      <c r="I11" s="109"/>
      <c r="J11" s="69">
        <f t="shared" si="0"/>
        <v>0</v>
      </c>
      <c r="K11" s="111"/>
      <c r="L11" s="63"/>
      <c r="M11" s="81"/>
      <c r="N11" s="164"/>
      <c r="O11" s="164"/>
      <c r="P11" s="164"/>
      <c r="Q11" s="164"/>
      <c r="R11" s="165"/>
      <c r="S11" s="111">
        <f t="shared" si="5"/>
        <v>0</v>
      </c>
      <c r="T11" s="111">
        <f t="shared" si="1"/>
        <v>0</v>
      </c>
      <c r="U11" s="111">
        <f t="shared" si="2"/>
        <v>0</v>
      </c>
      <c r="V11" s="111">
        <f t="shared" si="3"/>
        <v>0</v>
      </c>
      <c r="W11" s="113">
        <f t="shared" si="4"/>
        <v>0</v>
      </c>
    </row>
    <row r="12" spans="2:26" x14ac:dyDescent="0.35">
      <c r="B12" s="79"/>
      <c r="C12" s="106" t="s">
        <v>136</v>
      </c>
      <c r="D12" s="81" t="s">
        <v>134</v>
      </c>
      <c r="E12" s="63"/>
      <c r="F12" s="63" t="s">
        <v>135</v>
      </c>
      <c r="G12" s="81"/>
      <c r="H12" s="63"/>
      <c r="I12" s="109"/>
      <c r="J12" s="69">
        <f t="shared" si="0"/>
        <v>0</v>
      </c>
      <c r="K12" s="111"/>
      <c r="L12" s="63"/>
      <c r="M12" s="81"/>
      <c r="N12" s="164"/>
      <c r="O12" s="164"/>
      <c r="P12" s="164"/>
      <c r="Q12" s="164"/>
      <c r="R12" s="165"/>
      <c r="S12" s="111">
        <f t="shared" si="5"/>
        <v>0</v>
      </c>
      <c r="T12" s="111">
        <f t="shared" si="1"/>
        <v>0</v>
      </c>
      <c r="U12" s="111">
        <f t="shared" si="2"/>
        <v>0</v>
      </c>
      <c r="V12" s="111">
        <f t="shared" si="3"/>
        <v>0</v>
      </c>
      <c r="W12" s="113">
        <f t="shared" si="4"/>
        <v>0</v>
      </c>
    </row>
    <row r="13" spans="2:26" x14ac:dyDescent="0.35">
      <c r="B13" s="79"/>
      <c r="C13" s="106" t="s">
        <v>137</v>
      </c>
      <c r="D13" s="81" t="s">
        <v>134</v>
      </c>
      <c r="E13" s="63"/>
      <c r="F13" s="63" t="s">
        <v>135</v>
      </c>
      <c r="G13" s="81"/>
      <c r="H13" s="63"/>
      <c r="I13" s="109"/>
      <c r="J13" s="69">
        <f t="shared" si="0"/>
        <v>0</v>
      </c>
      <c r="K13" s="111"/>
      <c r="L13" s="63"/>
      <c r="M13" s="81"/>
      <c r="N13" s="164"/>
      <c r="O13" s="164"/>
      <c r="P13" s="164"/>
      <c r="Q13" s="164"/>
      <c r="R13" s="165"/>
      <c r="S13" s="111">
        <f t="shared" si="5"/>
        <v>0</v>
      </c>
      <c r="T13" s="111">
        <f t="shared" si="1"/>
        <v>0</v>
      </c>
      <c r="U13" s="111">
        <f t="shared" si="2"/>
        <v>0</v>
      </c>
      <c r="V13" s="111">
        <f t="shared" si="3"/>
        <v>0</v>
      </c>
      <c r="W13" s="113">
        <f t="shared" si="4"/>
        <v>0</v>
      </c>
    </row>
    <row r="14" spans="2:26" x14ac:dyDescent="0.35">
      <c r="B14" s="79"/>
      <c r="C14" s="106" t="s">
        <v>138</v>
      </c>
      <c r="D14" s="81" t="s">
        <v>134</v>
      </c>
      <c r="E14" s="63"/>
      <c r="F14" s="63" t="s">
        <v>135</v>
      </c>
      <c r="G14" s="81"/>
      <c r="H14" s="63"/>
      <c r="I14" s="109"/>
      <c r="J14" s="69">
        <f t="shared" si="0"/>
        <v>0</v>
      </c>
      <c r="K14" s="111"/>
      <c r="L14" s="63"/>
      <c r="M14" s="81"/>
      <c r="N14" s="164"/>
      <c r="O14" s="164"/>
      <c r="P14" s="164"/>
      <c r="Q14" s="164"/>
      <c r="R14" s="165"/>
      <c r="S14" s="111">
        <f t="shared" si="5"/>
        <v>0</v>
      </c>
      <c r="T14" s="111">
        <f t="shared" si="1"/>
        <v>0</v>
      </c>
      <c r="U14" s="111">
        <f t="shared" si="2"/>
        <v>0</v>
      </c>
      <c r="V14" s="111">
        <f t="shared" si="3"/>
        <v>0</v>
      </c>
      <c r="W14" s="113">
        <f t="shared" si="4"/>
        <v>0</v>
      </c>
    </row>
    <row r="15" spans="2:26" x14ac:dyDescent="0.35">
      <c r="B15" s="79"/>
      <c r="C15" s="106" t="s">
        <v>139</v>
      </c>
      <c r="D15" s="81" t="s">
        <v>134</v>
      </c>
      <c r="E15" s="63"/>
      <c r="F15" s="63" t="s">
        <v>135</v>
      </c>
      <c r="G15" s="81"/>
      <c r="H15" s="63"/>
      <c r="I15" s="109"/>
      <c r="J15" s="69">
        <f t="shared" si="0"/>
        <v>0</v>
      </c>
      <c r="K15" s="111"/>
      <c r="L15" s="63"/>
      <c r="M15" s="81"/>
      <c r="N15" s="164"/>
      <c r="O15" s="164"/>
      <c r="P15" s="164"/>
      <c r="Q15" s="164"/>
      <c r="R15" s="165"/>
      <c r="S15" s="111">
        <f t="shared" si="5"/>
        <v>0</v>
      </c>
      <c r="T15" s="111">
        <f t="shared" si="1"/>
        <v>0</v>
      </c>
      <c r="U15" s="111">
        <f t="shared" si="2"/>
        <v>0</v>
      </c>
      <c r="V15" s="111">
        <f t="shared" si="3"/>
        <v>0</v>
      </c>
      <c r="W15" s="113">
        <f t="shared" si="4"/>
        <v>0</v>
      </c>
    </row>
    <row r="16" spans="2:26" x14ac:dyDescent="0.35">
      <c r="B16" s="79"/>
      <c r="C16" s="106" t="s">
        <v>140</v>
      </c>
      <c r="D16" s="81" t="s">
        <v>134</v>
      </c>
      <c r="E16" s="63"/>
      <c r="F16" s="63" t="s">
        <v>135</v>
      </c>
      <c r="G16" s="81"/>
      <c r="H16" s="63"/>
      <c r="I16" s="109"/>
      <c r="J16" s="69">
        <f t="shared" si="0"/>
        <v>0</v>
      </c>
      <c r="K16" s="111"/>
      <c r="L16" s="63"/>
      <c r="M16" s="81"/>
      <c r="N16" s="164"/>
      <c r="O16" s="164"/>
      <c r="P16" s="164"/>
      <c r="Q16" s="164"/>
      <c r="R16" s="165"/>
      <c r="S16" s="111">
        <f t="shared" si="5"/>
        <v>0</v>
      </c>
      <c r="T16" s="111">
        <f t="shared" si="1"/>
        <v>0</v>
      </c>
      <c r="U16" s="111">
        <f t="shared" si="2"/>
        <v>0</v>
      </c>
      <c r="V16" s="111">
        <f t="shared" si="3"/>
        <v>0</v>
      </c>
      <c r="W16" s="113">
        <f t="shared" si="4"/>
        <v>0</v>
      </c>
    </row>
    <row r="17" spans="2:23" x14ac:dyDescent="0.35">
      <c r="B17" s="79" t="s">
        <v>64</v>
      </c>
      <c r="C17" s="106" t="s">
        <v>133</v>
      </c>
      <c r="D17" s="81" t="s">
        <v>134</v>
      </c>
      <c r="E17" s="63"/>
      <c r="F17" s="63" t="s">
        <v>135</v>
      </c>
      <c r="G17" s="81"/>
      <c r="H17" s="63"/>
      <c r="I17" s="109"/>
      <c r="J17" s="69">
        <f t="shared" si="0"/>
        <v>0</v>
      </c>
      <c r="K17" s="111"/>
      <c r="L17" s="63"/>
      <c r="M17" s="81"/>
      <c r="N17" s="164"/>
      <c r="O17" s="164"/>
      <c r="P17" s="164"/>
      <c r="Q17" s="164"/>
      <c r="R17" s="165"/>
      <c r="S17" s="111">
        <f t="shared" si="5"/>
        <v>0</v>
      </c>
      <c r="T17" s="111">
        <f t="shared" si="1"/>
        <v>0</v>
      </c>
      <c r="U17" s="111">
        <f t="shared" si="2"/>
        <v>0</v>
      </c>
      <c r="V17" s="111">
        <f t="shared" si="3"/>
        <v>0</v>
      </c>
      <c r="W17" s="113">
        <f t="shared" si="4"/>
        <v>0</v>
      </c>
    </row>
    <row r="18" spans="2:23" x14ac:dyDescent="0.35">
      <c r="B18" s="79"/>
      <c r="C18" s="106" t="s">
        <v>136</v>
      </c>
      <c r="D18" s="81" t="s">
        <v>134</v>
      </c>
      <c r="E18" s="63"/>
      <c r="F18" s="63" t="s">
        <v>135</v>
      </c>
      <c r="G18" s="81"/>
      <c r="H18" s="63"/>
      <c r="I18" s="109"/>
      <c r="J18" s="69">
        <f t="shared" si="0"/>
        <v>0</v>
      </c>
      <c r="K18" s="111"/>
      <c r="L18" s="63"/>
      <c r="M18" s="81"/>
      <c r="N18" s="164"/>
      <c r="O18" s="164"/>
      <c r="P18" s="164"/>
      <c r="Q18" s="164"/>
      <c r="R18" s="165"/>
      <c r="S18" s="111">
        <f t="shared" si="5"/>
        <v>0</v>
      </c>
      <c r="T18" s="111">
        <f t="shared" si="1"/>
        <v>0</v>
      </c>
      <c r="U18" s="111">
        <f t="shared" si="2"/>
        <v>0</v>
      </c>
      <c r="V18" s="111">
        <f t="shared" si="3"/>
        <v>0</v>
      </c>
      <c r="W18" s="113">
        <f t="shared" si="4"/>
        <v>0</v>
      </c>
    </row>
    <row r="19" spans="2:23" x14ac:dyDescent="0.35">
      <c r="B19" s="79"/>
      <c r="C19" s="106" t="s">
        <v>137</v>
      </c>
      <c r="D19" s="81" t="s">
        <v>134</v>
      </c>
      <c r="E19" s="63"/>
      <c r="F19" s="63" t="s">
        <v>135</v>
      </c>
      <c r="G19" s="81"/>
      <c r="H19" s="63"/>
      <c r="I19" s="109"/>
      <c r="J19" s="69">
        <f t="shared" si="0"/>
        <v>0</v>
      </c>
      <c r="K19" s="111"/>
      <c r="L19" s="63"/>
      <c r="M19" s="81"/>
      <c r="N19" s="164"/>
      <c r="O19" s="164"/>
      <c r="P19" s="164"/>
      <c r="Q19" s="164"/>
      <c r="R19" s="165"/>
      <c r="S19" s="111">
        <f t="shared" si="5"/>
        <v>0</v>
      </c>
      <c r="T19" s="111">
        <f t="shared" si="1"/>
        <v>0</v>
      </c>
      <c r="U19" s="111">
        <f t="shared" si="2"/>
        <v>0</v>
      </c>
      <c r="V19" s="111">
        <f t="shared" si="3"/>
        <v>0</v>
      </c>
      <c r="W19" s="113">
        <f t="shared" si="4"/>
        <v>0</v>
      </c>
    </row>
    <row r="20" spans="2:23" x14ac:dyDescent="0.35">
      <c r="B20" s="79"/>
      <c r="C20" s="106" t="s">
        <v>138</v>
      </c>
      <c r="D20" s="81" t="s">
        <v>134</v>
      </c>
      <c r="E20" s="63"/>
      <c r="F20" s="63" t="s">
        <v>135</v>
      </c>
      <c r="G20" s="81"/>
      <c r="H20" s="63"/>
      <c r="I20" s="109"/>
      <c r="J20" s="69">
        <f t="shared" si="0"/>
        <v>0</v>
      </c>
      <c r="K20" s="111"/>
      <c r="L20" s="63"/>
      <c r="M20" s="81"/>
      <c r="N20" s="164"/>
      <c r="O20" s="164"/>
      <c r="P20" s="164"/>
      <c r="Q20" s="164"/>
      <c r="R20" s="165"/>
      <c r="S20" s="111">
        <f t="shared" si="5"/>
        <v>0</v>
      </c>
      <c r="T20" s="111">
        <f t="shared" si="1"/>
        <v>0</v>
      </c>
      <c r="U20" s="111">
        <f t="shared" si="2"/>
        <v>0</v>
      </c>
      <c r="V20" s="111">
        <f t="shared" si="3"/>
        <v>0</v>
      </c>
      <c r="W20" s="113">
        <f t="shared" si="4"/>
        <v>0</v>
      </c>
    </row>
    <row r="21" spans="2:23" x14ac:dyDescent="0.35">
      <c r="B21" s="79"/>
      <c r="C21" s="106" t="s">
        <v>139</v>
      </c>
      <c r="D21" s="81" t="s">
        <v>134</v>
      </c>
      <c r="E21" s="63"/>
      <c r="F21" s="63" t="s">
        <v>135</v>
      </c>
      <c r="G21" s="81"/>
      <c r="H21" s="63"/>
      <c r="I21" s="109"/>
      <c r="J21" s="69">
        <f t="shared" si="0"/>
        <v>0</v>
      </c>
      <c r="K21" s="111"/>
      <c r="L21" s="63"/>
      <c r="M21" s="81"/>
      <c r="N21" s="164"/>
      <c r="O21" s="164"/>
      <c r="P21" s="164"/>
      <c r="Q21" s="164"/>
      <c r="R21" s="165"/>
      <c r="S21" s="111">
        <f t="shared" si="5"/>
        <v>0</v>
      </c>
      <c r="T21" s="111">
        <f t="shared" si="1"/>
        <v>0</v>
      </c>
      <c r="U21" s="111">
        <f t="shared" si="2"/>
        <v>0</v>
      </c>
      <c r="V21" s="111">
        <f t="shared" si="3"/>
        <v>0</v>
      </c>
      <c r="W21" s="113">
        <f t="shared" si="4"/>
        <v>0</v>
      </c>
    </row>
    <row r="22" spans="2:23" x14ac:dyDescent="0.35">
      <c r="B22" s="79"/>
      <c r="C22" s="106" t="s">
        <v>140</v>
      </c>
      <c r="D22" s="81" t="s">
        <v>134</v>
      </c>
      <c r="E22" s="63"/>
      <c r="F22" s="63" t="s">
        <v>135</v>
      </c>
      <c r="G22" s="81"/>
      <c r="H22" s="63"/>
      <c r="I22" s="109"/>
      <c r="J22" s="69">
        <f t="shared" si="0"/>
        <v>0</v>
      </c>
      <c r="K22" s="111"/>
      <c r="L22" s="63"/>
      <c r="M22" s="81"/>
      <c r="N22" s="164"/>
      <c r="O22" s="164"/>
      <c r="P22" s="164"/>
      <c r="Q22" s="164"/>
      <c r="R22" s="165"/>
      <c r="S22" s="111">
        <f t="shared" si="5"/>
        <v>0</v>
      </c>
      <c r="T22" s="111">
        <f t="shared" si="1"/>
        <v>0</v>
      </c>
      <c r="U22" s="111">
        <f t="shared" si="2"/>
        <v>0</v>
      </c>
      <c r="V22" s="111">
        <f t="shared" si="3"/>
        <v>0</v>
      </c>
      <c r="W22" s="113">
        <f t="shared" si="4"/>
        <v>0</v>
      </c>
    </row>
    <row r="23" spans="2:23" x14ac:dyDescent="0.35">
      <c r="B23" s="79" t="s">
        <v>142</v>
      </c>
      <c r="C23" s="106" t="s">
        <v>133</v>
      </c>
      <c r="D23" s="81" t="s">
        <v>134</v>
      </c>
      <c r="E23" s="63"/>
      <c r="F23" s="63" t="s">
        <v>135</v>
      </c>
      <c r="G23" s="81"/>
      <c r="H23" s="63"/>
      <c r="I23" s="109"/>
      <c r="J23" s="69">
        <f t="shared" si="0"/>
        <v>0</v>
      </c>
      <c r="K23" s="111"/>
      <c r="L23" s="63"/>
      <c r="M23" s="81"/>
      <c r="N23" s="164"/>
      <c r="O23" s="164"/>
      <c r="P23" s="164"/>
      <c r="Q23" s="164"/>
      <c r="R23" s="165"/>
      <c r="S23" s="111">
        <f t="shared" si="5"/>
        <v>0</v>
      </c>
      <c r="T23" s="111">
        <f t="shared" si="1"/>
        <v>0</v>
      </c>
      <c r="U23" s="111">
        <f t="shared" si="2"/>
        <v>0</v>
      </c>
      <c r="V23" s="111">
        <f t="shared" si="3"/>
        <v>0</v>
      </c>
      <c r="W23" s="113">
        <f t="shared" si="4"/>
        <v>0</v>
      </c>
    </row>
    <row r="24" spans="2:23" x14ac:dyDescent="0.35">
      <c r="B24" s="79"/>
      <c r="C24" s="106" t="s">
        <v>136</v>
      </c>
      <c r="D24" s="81" t="s">
        <v>134</v>
      </c>
      <c r="E24" s="63"/>
      <c r="F24" s="63" t="s">
        <v>135</v>
      </c>
      <c r="G24" s="81"/>
      <c r="H24" s="63"/>
      <c r="I24" s="109"/>
      <c r="J24" s="69">
        <f t="shared" si="0"/>
        <v>0</v>
      </c>
      <c r="K24" s="111"/>
      <c r="L24" s="63"/>
      <c r="M24" s="81"/>
      <c r="N24" s="164"/>
      <c r="O24" s="164"/>
      <c r="P24" s="164"/>
      <c r="Q24" s="164"/>
      <c r="R24" s="165"/>
      <c r="S24" s="111">
        <f t="shared" si="5"/>
        <v>0</v>
      </c>
      <c r="T24" s="111">
        <f t="shared" si="1"/>
        <v>0</v>
      </c>
      <c r="U24" s="111">
        <f t="shared" si="2"/>
        <v>0</v>
      </c>
      <c r="V24" s="111">
        <f t="shared" si="3"/>
        <v>0</v>
      </c>
      <c r="W24" s="113">
        <f t="shared" si="4"/>
        <v>0</v>
      </c>
    </row>
    <row r="25" spans="2:23" x14ac:dyDescent="0.35">
      <c r="B25" s="79"/>
      <c r="C25" s="106" t="s">
        <v>137</v>
      </c>
      <c r="D25" s="81" t="s">
        <v>134</v>
      </c>
      <c r="E25" s="63"/>
      <c r="F25" s="63" t="s">
        <v>135</v>
      </c>
      <c r="G25" s="81"/>
      <c r="H25" s="63"/>
      <c r="I25" s="109"/>
      <c r="J25" s="69">
        <f t="shared" si="0"/>
        <v>0</v>
      </c>
      <c r="K25" s="111"/>
      <c r="L25" s="63"/>
      <c r="M25" s="81"/>
      <c r="N25" s="164"/>
      <c r="O25" s="164"/>
      <c r="P25" s="164"/>
      <c r="Q25" s="164"/>
      <c r="R25" s="165"/>
      <c r="S25" s="111">
        <f t="shared" si="5"/>
        <v>0</v>
      </c>
      <c r="T25" s="111">
        <f t="shared" si="1"/>
        <v>0</v>
      </c>
      <c r="U25" s="111">
        <f t="shared" si="2"/>
        <v>0</v>
      </c>
      <c r="V25" s="111">
        <f t="shared" si="3"/>
        <v>0</v>
      </c>
      <c r="W25" s="113">
        <f t="shared" si="4"/>
        <v>0</v>
      </c>
    </row>
    <row r="26" spans="2:23" x14ac:dyDescent="0.35">
      <c r="B26" s="79"/>
      <c r="C26" s="106" t="s">
        <v>138</v>
      </c>
      <c r="D26" s="81" t="s">
        <v>134</v>
      </c>
      <c r="E26" s="63"/>
      <c r="F26" s="63" t="s">
        <v>135</v>
      </c>
      <c r="G26" s="81"/>
      <c r="H26" s="63"/>
      <c r="I26" s="109"/>
      <c r="J26" s="69">
        <f t="shared" si="0"/>
        <v>0</v>
      </c>
      <c r="K26" s="111"/>
      <c r="L26" s="63"/>
      <c r="M26" s="81"/>
      <c r="N26" s="164"/>
      <c r="O26" s="164"/>
      <c r="P26" s="164"/>
      <c r="Q26" s="164"/>
      <c r="R26" s="165"/>
      <c r="S26" s="111">
        <f t="shared" si="5"/>
        <v>0</v>
      </c>
      <c r="T26" s="111">
        <f t="shared" si="1"/>
        <v>0</v>
      </c>
      <c r="U26" s="111">
        <f t="shared" si="2"/>
        <v>0</v>
      </c>
      <c r="V26" s="111">
        <f t="shared" si="3"/>
        <v>0</v>
      </c>
      <c r="W26" s="113">
        <f t="shared" si="4"/>
        <v>0</v>
      </c>
    </row>
    <row r="27" spans="2:23" x14ac:dyDescent="0.35">
      <c r="B27" s="79"/>
      <c r="C27" s="106" t="s">
        <v>139</v>
      </c>
      <c r="D27" s="81" t="s">
        <v>134</v>
      </c>
      <c r="E27" s="63"/>
      <c r="F27" s="63" t="s">
        <v>135</v>
      </c>
      <c r="G27" s="81"/>
      <c r="H27" s="63"/>
      <c r="I27" s="109"/>
      <c r="J27" s="69">
        <f t="shared" si="0"/>
        <v>0</v>
      </c>
      <c r="K27" s="111"/>
      <c r="L27" s="63"/>
      <c r="M27" s="81"/>
      <c r="N27" s="164"/>
      <c r="O27" s="164"/>
      <c r="P27" s="164"/>
      <c r="Q27" s="164"/>
      <c r="R27" s="165"/>
      <c r="S27" s="111">
        <f t="shared" si="5"/>
        <v>0</v>
      </c>
      <c r="T27" s="111">
        <f t="shared" si="1"/>
        <v>0</v>
      </c>
      <c r="U27" s="111">
        <f t="shared" si="2"/>
        <v>0</v>
      </c>
      <c r="V27" s="111">
        <f t="shared" si="3"/>
        <v>0</v>
      </c>
      <c r="W27" s="113">
        <f t="shared" si="4"/>
        <v>0</v>
      </c>
    </row>
    <row r="28" spans="2:23" x14ac:dyDescent="0.35">
      <c r="B28" s="79"/>
      <c r="C28" s="106" t="s">
        <v>140</v>
      </c>
      <c r="D28" s="81" t="s">
        <v>134</v>
      </c>
      <c r="E28" s="63"/>
      <c r="F28" s="63" t="s">
        <v>135</v>
      </c>
      <c r="G28" s="81"/>
      <c r="H28" s="63"/>
      <c r="I28" s="109"/>
      <c r="J28" s="69">
        <f t="shared" si="0"/>
        <v>0</v>
      </c>
      <c r="K28" s="111"/>
      <c r="L28" s="63"/>
      <c r="M28" s="81"/>
      <c r="N28" s="164"/>
      <c r="O28" s="164"/>
      <c r="P28" s="164"/>
      <c r="Q28" s="164"/>
      <c r="R28" s="165"/>
      <c r="S28" s="111">
        <f t="shared" si="5"/>
        <v>0</v>
      </c>
      <c r="T28" s="111">
        <f t="shared" si="1"/>
        <v>0</v>
      </c>
      <c r="U28" s="111">
        <f t="shared" si="2"/>
        <v>0</v>
      </c>
      <c r="V28" s="111">
        <f t="shared" si="3"/>
        <v>0</v>
      </c>
      <c r="W28" s="113">
        <f t="shared" si="4"/>
        <v>0</v>
      </c>
    </row>
    <row r="29" spans="2:23" x14ac:dyDescent="0.35">
      <c r="B29" s="79" t="s">
        <v>65</v>
      </c>
      <c r="C29" s="106" t="s">
        <v>133</v>
      </c>
      <c r="D29" s="81" t="s">
        <v>134</v>
      </c>
      <c r="E29" s="63"/>
      <c r="F29" s="63" t="s">
        <v>135</v>
      </c>
      <c r="G29" s="81"/>
      <c r="H29" s="63"/>
      <c r="I29" s="109"/>
      <c r="J29" s="69">
        <f t="shared" si="0"/>
        <v>0</v>
      </c>
      <c r="K29" s="111"/>
      <c r="L29" s="63"/>
      <c r="M29" s="81"/>
      <c r="N29" s="164"/>
      <c r="O29" s="164"/>
      <c r="P29" s="164"/>
      <c r="Q29" s="164"/>
      <c r="R29" s="165"/>
      <c r="S29" s="111">
        <f t="shared" si="5"/>
        <v>0</v>
      </c>
      <c r="T29" s="111">
        <f t="shared" si="1"/>
        <v>0</v>
      </c>
      <c r="U29" s="111">
        <f t="shared" si="2"/>
        <v>0</v>
      </c>
      <c r="V29" s="111">
        <f t="shared" si="3"/>
        <v>0</v>
      </c>
      <c r="W29" s="113">
        <f t="shared" si="4"/>
        <v>0</v>
      </c>
    </row>
    <row r="30" spans="2:23" x14ac:dyDescent="0.35">
      <c r="B30" s="79"/>
      <c r="C30" s="106" t="s">
        <v>136</v>
      </c>
      <c r="D30" s="81" t="s">
        <v>134</v>
      </c>
      <c r="E30" s="63"/>
      <c r="F30" s="63" t="s">
        <v>135</v>
      </c>
      <c r="G30" s="81"/>
      <c r="H30" s="63"/>
      <c r="I30" s="109"/>
      <c r="J30" s="69">
        <f t="shared" si="0"/>
        <v>0</v>
      </c>
      <c r="K30" s="111"/>
      <c r="L30" s="63"/>
      <c r="M30" s="81"/>
      <c r="N30" s="164"/>
      <c r="O30" s="164"/>
      <c r="P30" s="164"/>
      <c r="Q30" s="164"/>
      <c r="R30" s="165"/>
      <c r="S30" s="111">
        <f t="shared" si="5"/>
        <v>0</v>
      </c>
      <c r="T30" s="111">
        <f t="shared" si="1"/>
        <v>0</v>
      </c>
      <c r="U30" s="111">
        <f t="shared" si="2"/>
        <v>0</v>
      </c>
      <c r="V30" s="111">
        <f t="shared" si="3"/>
        <v>0</v>
      </c>
      <c r="W30" s="113">
        <f t="shared" si="4"/>
        <v>0</v>
      </c>
    </row>
    <row r="31" spans="2:23" x14ac:dyDescent="0.35">
      <c r="B31" s="79"/>
      <c r="C31" s="106" t="s">
        <v>137</v>
      </c>
      <c r="D31" s="81" t="s">
        <v>134</v>
      </c>
      <c r="E31" s="63"/>
      <c r="F31" s="63" t="s">
        <v>135</v>
      </c>
      <c r="G31" s="81"/>
      <c r="H31" s="63"/>
      <c r="I31" s="109"/>
      <c r="J31" s="69">
        <f t="shared" si="0"/>
        <v>0</v>
      </c>
      <c r="K31" s="111"/>
      <c r="L31" s="63"/>
      <c r="M31" s="81"/>
      <c r="N31" s="164"/>
      <c r="O31" s="164"/>
      <c r="P31" s="164"/>
      <c r="Q31" s="164"/>
      <c r="R31" s="165"/>
      <c r="S31" s="111">
        <f t="shared" si="5"/>
        <v>0</v>
      </c>
      <c r="T31" s="111">
        <f t="shared" si="1"/>
        <v>0</v>
      </c>
      <c r="U31" s="111">
        <f t="shared" si="2"/>
        <v>0</v>
      </c>
      <c r="V31" s="111">
        <f t="shared" si="3"/>
        <v>0</v>
      </c>
      <c r="W31" s="113">
        <f t="shared" si="4"/>
        <v>0</v>
      </c>
    </row>
    <row r="32" spans="2:23" x14ac:dyDescent="0.35">
      <c r="B32" s="79"/>
      <c r="C32" s="106" t="s">
        <v>138</v>
      </c>
      <c r="D32" s="81" t="s">
        <v>134</v>
      </c>
      <c r="E32" s="63"/>
      <c r="F32" s="63" t="s">
        <v>135</v>
      </c>
      <c r="G32" s="81"/>
      <c r="H32" s="63"/>
      <c r="I32" s="109"/>
      <c r="J32" s="69">
        <f t="shared" si="0"/>
        <v>0</v>
      </c>
      <c r="K32" s="111"/>
      <c r="L32" s="63"/>
      <c r="M32" s="81"/>
      <c r="N32" s="164"/>
      <c r="O32" s="164"/>
      <c r="P32" s="164"/>
      <c r="Q32" s="164"/>
      <c r="R32" s="165"/>
      <c r="S32" s="111">
        <f t="shared" si="5"/>
        <v>0</v>
      </c>
      <c r="T32" s="111">
        <f t="shared" si="1"/>
        <v>0</v>
      </c>
      <c r="U32" s="111">
        <f t="shared" si="2"/>
        <v>0</v>
      </c>
      <c r="V32" s="111">
        <f t="shared" si="3"/>
        <v>0</v>
      </c>
      <c r="W32" s="113">
        <f t="shared" si="4"/>
        <v>0</v>
      </c>
    </row>
    <row r="33" spans="2:23" x14ac:dyDescent="0.35">
      <c r="B33" s="79"/>
      <c r="C33" s="106" t="s">
        <v>139</v>
      </c>
      <c r="D33" s="81" t="s">
        <v>134</v>
      </c>
      <c r="E33" s="63"/>
      <c r="F33" s="63" t="s">
        <v>135</v>
      </c>
      <c r="G33" s="81"/>
      <c r="H33" s="63"/>
      <c r="I33" s="109"/>
      <c r="J33" s="69">
        <f t="shared" si="0"/>
        <v>0</v>
      </c>
      <c r="K33" s="111"/>
      <c r="L33" s="63"/>
      <c r="M33" s="81"/>
      <c r="N33" s="164"/>
      <c r="O33" s="164"/>
      <c r="P33" s="164"/>
      <c r="Q33" s="164"/>
      <c r="R33" s="165"/>
      <c r="S33" s="111">
        <f t="shared" si="5"/>
        <v>0</v>
      </c>
      <c r="T33" s="111">
        <f t="shared" si="1"/>
        <v>0</v>
      </c>
      <c r="U33" s="111">
        <f t="shared" si="2"/>
        <v>0</v>
      </c>
      <c r="V33" s="111">
        <f t="shared" si="3"/>
        <v>0</v>
      </c>
      <c r="W33" s="113">
        <f t="shared" si="4"/>
        <v>0</v>
      </c>
    </row>
    <row r="34" spans="2:23" x14ac:dyDescent="0.35">
      <c r="B34" s="79"/>
      <c r="C34" s="106" t="s">
        <v>140</v>
      </c>
      <c r="D34" s="81" t="s">
        <v>134</v>
      </c>
      <c r="E34" s="63"/>
      <c r="F34" s="63" t="s">
        <v>135</v>
      </c>
      <c r="G34" s="81"/>
      <c r="H34" s="63"/>
      <c r="I34" s="109"/>
      <c r="J34" s="69">
        <f t="shared" si="0"/>
        <v>0</v>
      </c>
      <c r="K34" s="111"/>
      <c r="L34" s="63"/>
      <c r="M34" s="81"/>
      <c r="N34" s="164"/>
      <c r="O34" s="164"/>
      <c r="P34" s="164"/>
      <c r="Q34" s="164"/>
      <c r="R34" s="165"/>
      <c r="S34" s="111">
        <f t="shared" si="5"/>
        <v>0</v>
      </c>
      <c r="T34" s="111">
        <f t="shared" si="1"/>
        <v>0</v>
      </c>
      <c r="U34" s="111">
        <f t="shared" si="2"/>
        <v>0</v>
      </c>
      <c r="V34" s="111">
        <f t="shared" si="3"/>
        <v>0</v>
      </c>
      <c r="W34" s="113">
        <f t="shared" si="4"/>
        <v>0</v>
      </c>
    </row>
    <row r="35" spans="2:23" x14ac:dyDescent="0.35">
      <c r="B35" s="79" t="s">
        <v>69</v>
      </c>
      <c r="C35" s="106" t="s">
        <v>133</v>
      </c>
      <c r="D35" s="81" t="s">
        <v>134</v>
      </c>
      <c r="E35" s="63"/>
      <c r="F35" s="63" t="s">
        <v>135</v>
      </c>
      <c r="G35" s="81"/>
      <c r="H35" s="63"/>
      <c r="I35" s="109"/>
      <c r="J35" s="69">
        <f t="shared" si="0"/>
        <v>0</v>
      </c>
      <c r="K35" s="111"/>
      <c r="L35" s="63"/>
      <c r="M35" s="81"/>
      <c r="N35" s="164"/>
      <c r="O35" s="164"/>
      <c r="P35" s="164"/>
      <c r="Q35" s="164"/>
      <c r="R35" s="165"/>
      <c r="S35" s="111">
        <f t="shared" si="5"/>
        <v>0</v>
      </c>
      <c r="T35" s="111">
        <f t="shared" si="1"/>
        <v>0</v>
      </c>
      <c r="U35" s="111">
        <f t="shared" si="2"/>
        <v>0</v>
      </c>
      <c r="V35" s="111">
        <f t="shared" si="3"/>
        <v>0</v>
      </c>
      <c r="W35" s="113">
        <f t="shared" si="4"/>
        <v>0</v>
      </c>
    </row>
    <row r="36" spans="2:23" x14ac:dyDescent="0.35">
      <c r="B36" s="79"/>
      <c r="C36" s="106" t="s">
        <v>136</v>
      </c>
      <c r="D36" s="81" t="s">
        <v>134</v>
      </c>
      <c r="E36" s="63"/>
      <c r="F36" s="63" t="s">
        <v>135</v>
      </c>
      <c r="G36" s="81"/>
      <c r="H36" s="63"/>
      <c r="I36" s="109"/>
      <c r="J36" s="69">
        <f t="shared" si="0"/>
        <v>0</v>
      </c>
      <c r="K36" s="111"/>
      <c r="L36" s="63"/>
      <c r="M36" s="81"/>
      <c r="N36" s="164"/>
      <c r="O36" s="164"/>
      <c r="P36" s="164"/>
      <c r="Q36" s="164"/>
      <c r="R36" s="165"/>
      <c r="S36" s="111">
        <f t="shared" si="5"/>
        <v>0</v>
      </c>
      <c r="T36" s="111">
        <f t="shared" si="1"/>
        <v>0</v>
      </c>
      <c r="U36" s="111">
        <f t="shared" si="2"/>
        <v>0</v>
      </c>
      <c r="V36" s="111">
        <f t="shared" si="3"/>
        <v>0</v>
      </c>
      <c r="W36" s="113">
        <f t="shared" si="4"/>
        <v>0</v>
      </c>
    </row>
    <row r="37" spans="2:23" x14ac:dyDescent="0.35">
      <c r="B37" s="79"/>
      <c r="C37" s="106" t="s">
        <v>137</v>
      </c>
      <c r="D37" s="81" t="s">
        <v>134</v>
      </c>
      <c r="E37" s="63"/>
      <c r="F37" s="63" t="s">
        <v>135</v>
      </c>
      <c r="G37" s="81"/>
      <c r="H37" s="63"/>
      <c r="I37" s="109"/>
      <c r="J37" s="69">
        <f t="shared" si="0"/>
        <v>0</v>
      </c>
      <c r="K37" s="111"/>
      <c r="L37" s="63"/>
      <c r="M37" s="81"/>
      <c r="N37" s="164"/>
      <c r="O37" s="164"/>
      <c r="P37" s="164"/>
      <c r="Q37" s="164"/>
      <c r="R37" s="165"/>
      <c r="S37" s="111">
        <f t="shared" si="5"/>
        <v>0</v>
      </c>
      <c r="T37" s="111">
        <f t="shared" si="1"/>
        <v>0</v>
      </c>
      <c r="U37" s="111">
        <f t="shared" si="2"/>
        <v>0</v>
      </c>
      <c r="V37" s="111">
        <f t="shared" si="3"/>
        <v>0</v>
      </c>
      <c r="W37" s="113">
        <f t="shared" si="4"/>
        <v>0</v>
      </c>
    </row>
    <row r="38" spans="2:23" x14ac:dyDescent="0.35">
      <c r="B38" s="79"/>
      <c r="C38" s="106" t="s">
        <v>138</v>
      </c>
      <c r="D38" s="81" t="s">
        <v>134</v>
      </c>
      <c r="E38" s="63"/>
      <c r="F38" s="63" t="s">
        <v>135</v>
      </c>
      <c r="G38" s="81"/>
      <c r="H38" s="63"/>
      <c r="I38" s="109"/>
      <c r="J38" s="69">
        <f t="shared" si="0"/>
        <v>0</v>
      </c>
      <c r="K38" s="111"/>
      <c r="L38" s="63"/>
      <c r="M38" s="81"/>
      <c r="N38" s="164"/>
      <c r="O38" s="164"/>
      <c r="P38" s="164"/>
      <c r="Q38" s="164"/>
      <c r="R38" s="165"/>
      <c r="S38" s="111">
        <f t="shared" si="5"/>
        <v>0</v>
      </c>
      <c r="T38" s="111">
        <f t="shared" si="1"/>
        <v>0</v>
      </c>
      <c r="U38" s="111">
        <f t="shared" si="2"/>
        <v>0</v>
      </c>
      <c r="V38" s="111">
        <f t="shared" si="3"/>
        <v>0</v>
      </c>
      <c r="W38" s="113">
        <f t="shared" si="4"/>
        <v>0</v>
      </c>
    </row>
    <row r="39" spans="2:23" x14ac:dyDescent="0.35">
      <c r="B39" s="79"/>
      <c r="C39" s="106" t="s">
        <v>139</v>
      </c>
      <c r="D39" s="81" t="s">
        <v>134</v>
      </c>
      <c r="E39" s="63"/>
      <c r="F39" s="63" t="s">
        <v>135</v>
      </c>
      <c r="G39" s="81"/>
      <c r="H39" s="63"/>
      <c r="I39" s="109"/>
      <c r="J39" s="69">
        <f t="shared" si="0"/>
        <v>0</v>
      </c>
      <c r="K39" s="111"/>
      <c r="L39" s="63"/>
      <c r="M39" s="81"/>
      <c r="N39" s="164"/>
      <c r="O39" s="164"/>
      <c r="P39" s="164"/>
      <c r="Q39" s="164"/>
      <c r="R39" s="165"/>
      <c r="S39" s="111">
        <f t="shared" si="5"/>
        <v>0</v>
      </c>
      <c r="T39" s="111">
        <f t="shared" si="1"/>
        <v>0</v>
      </c>
      <c r="U39" s="111">
        <f t="shared" si="2"/>
        <v>0</v>
      </c>
      <c r="V39" s="111">
        <f t="shared" si="3"/>
        <v>0</v>
      </c>
      <c r="W39" s="113">
        <f t="shared" si="4"/>
        <v>0</v>
      </c>
    </row>
    <row r="40" spans="2:23" x14ac:dyDescent="0.35">
      <c r="B40" s="79"/>
      <c r="C40" s="106" t="s">
        <v>140</v>
      </c>
      <c r="D40" s="81" t="s">
        <v>134</v>
      </c>
      <c r="E40" s="63"/>
      <c r="F40" s="63" t="s">
        <v>135</v>
      </c>
      <c r="G40" s="81"/>
      <c r="H40" s="63"/>
      <c r="I40" s="109"/>
      <c r="J40" s="69">
        <f t="shared" si="0"/>
        <v>0</v>
      </c>
      <c r="K40" s="111"/>
      <c r="L40" s="63"/>
      <c r="M40" s="81"/>
      <c r="N40" s="164"/>
      <c r="O40" s="164"/>
      <c r="P40" s="164"/>
      <c r="Q40" s="164"/>
      <c r="R40" s="165"/>
      <c r="S40" s="111">
        <f t="shared" si="5"/>
        <v>0</v>
      </c>
      <c r="T40" s="111">
        <f t="shared" si="1"/>
        <v>0</v>
      </c>
      <c r="U40" s="111">
        <f t="shared" si="2"/>
        <v>0</v>
      </c>
      <c r="V40" s="111">
        <f t="shared" si="3"/>
        <v>0</v>
      </c>
      <c r="W40" s="113">
        <f t="shared" si="4"/>
        <v>0</v>
      </c>
    </row>
    <row r="41" spans="2:23" x14ac:dyDescent="0.35">
      <c r="B41" s="79" t="s">
        <v>805</v>
      </c>
      <c r="C41" s="106" t="s">
        <v>145</v>
      </c>
      <c r="D41" s="81"/>
      <c r="E41" s="63"/>
      <c r="F41" s="63"/>
      <c r="G41" s="81"/>
      <c r="H41" s="63"/>
      <c r="I41" s="109"/>
      <c r="J41" s="69"/>
      <c r="K41" s="111"/>
      <c r="L41" s="63"/>
      <c r="M41" s="81"/>
      <c r="N41" s="164"/>
      <c r="O41" s="164"/>
      <c r="P41" s="164"/>
      <c r="Q41" s="164"/>
      <c r="R41" s="165"/>
      <c r="S41" s="111"/>
      <c r="T41" s="111"/>
      <c r="U41" s="111"/>
      <c r="V41" s="111"/>
      <c r="W41" s="113"/>
    </row>
    <row r="42" spans="2:23" x14ac:dyDescent="0.35">
      <c r="B42" s="79" t="s">
        <v>143</v>
      </c>
      <c r="C42" s="106" t="s">
        <v>133</v>
      </c>
      <c r="D42" s="81" t="s">
        <v>134</v>
      </c>
      <c r="E42" s="63"/>
      <c r="F42" s="63" t="s">
        <v>135</v>
      </c>
      <c r="G42" s="81"/>
      <c r="H42" s="63"/>
      <c r="I42" s="109"/>
      <c r="J42" s="69">
        <f t="shared" si="0"/>
        <v>0</v>
      </c>
      <c r="K42" s="111"/>
      <c r="L42" s="63"/>
      <c r="M42" s="81"/>
      <c r="N42" s="164"/>
      <c r="O42" s="164"/>
      <c r="P42" s="164"/>
      <c r="Q42" s="164"/>
      <c r="R42" s="165"/>
      <c r="S42" s="111">
        <f t="shared" si="5"/>
        <v>0</v>
      </c>
      <c r="T42" s="111">
        <f t="shared" si="1"/>
        <v>0</v>
      </c>
      <c r="U42" s="111">
        <f t="shared" si="2"/>
        <v>0</v>
      </c>
      <c r="V42" s="111">
        <f t="shared" si="3"/>
        <v>0</v>
      </c>
      <c r="W42" s="113">
        <f t="shared" si="4"/>
        <v>0</v>
      </c>
    </row>
    <row r="43" spans="2:23" x14ac:dyDescent="0.35">
      <c r="B43" s="79"/>
      <c r="C43" s="106" t="s">
        <v>136</v>
      </c>
      <c r="D43" s="81" t="s">
        <v>134</v>
      </c>
      <c r="E43" s="63"/>
      <c r="F43" s="63" t="s">
        <v>135</v>
      </c>
      <c r="G43" s="81"/>
      <c r="H43" s="63"/>
      <c r="I43" s="109"/>
      <c r="J43" s="69">
        <f t="shared" si="0"/>
        <v>0</v>
      </c>
      <c r="K43" s="111"/>
      <c r="L43" s="63"/>
      <c r="M43" s="81"/>
      <c r="N43" s="164"/>
      <c r="O43" s="164"/>
      <c r="P43" s="164"/>
      <c r="Q43" s="164"/>
      <c r="R43" s="165"/>
      <c r="S43" s="111">
        <f t="shared" si="5"/>
        <v>0</v>
      </c>
      <c r="T43" s="111">
        <f t="shared" si="1"/>
        <v>0</v>
      </c>
      <c r="U43" s="111">
        <f t="shared" si="2"/>
        <v>0</v>
      </c>
      <c r="V43" s="111">
        <f t="shared" si="3"/>
        <v>0</v>
      </c>
      <c r="W43" s="113">
        <f t="shared" si="4"/>
        <v>0</v>
      </c>
    </row>
    <row r="44" spans="2:23" x14ac:dyDescent="0.35">
      <c r="B44" s="79"/>
      <c r="C44" s="106" t="s">
        <v>137</v>
      </c>
      <c r="D44" s="81" t="s">
        <v>134</v>
      </c>
      <c r="E44" s="63"/>
      <c r="F44" s="63" t="s">
        <v>135</v>
      </c>
      <c r="G44" s="81"/>
      <c r="H44" s="63"/>
      <c r="I44" s="109"/>
      <c r="J44" s="69">
        <f t="shared" si="0"/>
        <v>0</v>
      </c>
      <c r="K44" s="111"/>
      <c r="L44" s="63"/>
      <c r="M44" s="81"/>
      <c r="N44" s="164"/>
      <c r="O44" s="164"/>
      <c r="P44" s="164"/>
      <c r="Q44" s="164"/>
      <c r="R44" s="165"/>
      <c r="S44" s="111">
        <f t="shared" si="5"/>
        <v>0</v>
      </c>
      <c r="T44" s="111">
        <f t="shared" si="1"/>
        <v>0</v>
      </c>
      <c r="U44" s="111">
        <f t="shared" si="2"/>
        <v>0</v>
      </c>
      <c r="V44" s="111">
        <f t="shared" si="3"/>
        <v>0</v>
      </c>
      <c r="W44" s="113">
        <f t="shared" si="4"/>
        <v>0</v>
      </c>
    </row>
    <row r="45" spans="2:23" x14ac:dyDescent="0.35">
      <c r="B45" s="79"/>
      <c r="C45" s="106" t="s">
        <v>138</v>
      </c>
      <c r="D45" s="81" t="s">
        <v>134</v>
      </c>
      <c r="E45" s="63"/>
      <c r="F45" s="63" t="s">
        <v>135</v>
      </c>
      <c r="G45" s="81"/>
      <c r="H45" s="63"/>
      <c r="I45" s="109"/>
      <c r="J45" s="69">
        <f t="shared" si="0"/>
        <v>0</v>
      </c>
      <c r="K45" s="111"/>
      <c r="L45" s="63"/>
      <c r="M45" s="81"/>
      <c r="N45" s="164"/>
      <c r="O45" s="164"/>
      <c r="P45" s="164"/>
      <c r="Q45" s="164"/>
      <c r="R45" s="165"/>
      <c r="S45" s="111">
        <f t="shared" si="5"/>
        <v>0</v>
      </c>
      <c r="T45" s="111">
        <f t="shared" si="1"/>
        <v>0</v>
      </c>
      <c r="U45" s="111">
        <f t="shared" si="2"/>
        <v>0</v>
      </c>
      <c r="V45" s="111">
        <f t="shared" si="3"/>
        <v>0</v>
      </c>
      <c r="W45" s="113">
        <f t="shared" si="4"/>
        <v>0</v>
      </c>
    </row>
    <row r="46" spans="2:23" x14ac:dyDescent="0.35">
      <c r="B46" s="79"/>
      <c r="C46" s="106" t="s">
        <v>139</v>
      </c>
      <c r="D46" s="81" t="s">
        <v>134</v>
      </c>
      <c r="E46" s="63"/>
      <c r="F46" s="63" t="s">
        <v>135</v>
      </c>
      <c r="G46" s="81"/>
      <c r="H46" s="63"/>
      <c r="I46" s="109"/>
      <c r="J46" s="69">
        <f t="shared" si="0"/>
        <v>0</v>
      </c>
      <c r="K46" s="111"/>
      <c r="L46" s="63"/>
      <c r="M46" s="81"/>
      <c r="N46" s="164"/>
      <c r="O46" s="164"/>
      <c r="P46" s="164"/>
      <c r="Q46" s="164"/>
      <c r="R46" s="165"/>
      <c r="S46" s="111">
        <f t="shared" si="5"/>
        <v>0</v>
      </c>
      <c r="T46" s="111">
        <f t="shared" si="1"/>
        <v>0</v>
      </c>
      <c r="U46" s="111">
        <f t="shared" si="2"/>
        <v>0</v>
      </c>
      <c r="V46" s="111">
        <f t="shared" si="3"/>
        <v>0</v>
      </c>
      <c r="W46" s="113">
        <f t="shared" si="4"/>
        <v>0</v>
      </c>
    </row>
    <row r="47" spans="2:23" x14ac:dyDescent="0.35">
      <c r="B47" s="79"/>
      <c r="C47" s="106" t="s">
        <v>140</v>
      </c>
      <c r="D47" s="81" t="s">
        <v>134</v>
      </c>
      <c r="E47" s="63"/>
      <c r="F47" s="63" t="s">
        <v>135</v>
      </c>
      <c r="G47" s="81"/>
      <c r="H47" s="63"/>
      <c r="I47" s="109"/>
      <c r="J47" s="69">
        <f t="shared" si="0"/>
        <v>0</v>
      </c>
      <c r="K47" s="111"/>
      <c r="L47" s="63"/>
      <c r="M47" s="81"/>
      <c r="N47" s="164"/>
      <c r="O47" s="164"/>
      <c r="P47" s="164"/>
      <c r="Q47" s="164"/>
      <c r="R47" s="165"/>
      <c r="S47" s="111">
        <f t="shared" si="5"/>
        <v>0</v>
      </c>
      <c r="T47" s="111">
        <f t="shared" si="1"/>
        <v>0</v>
      </c>
      <c r="U47" s="111">
        <f t="shared" si="2"/>
        <v>0</v>
      </c>
      <c r="V47" s="111">
        <f t="shared" si="3"/>
        <v>0</v>
      </c>
      <c r="W47" s="113">
        <f t="shared" si="4"/>
        <v>0</v>
      </c>
    </row>
    <row r="48" spans="2:23" x14ac:dyDescent="0.35">
      <c r="B48" s="79" t="s">
        <v>144</v>
      </c>
      <c r="C48" s="106" t="s">
        <v>145</v>
      </c>
      <c r="D48" s="81"/>
      <c r="E48" s="63"/>
      <c r="F48" s="63"/>
      <c r="G48" s="81"/>
      <c r="H48" s="63"/>
      <c r="I48" s="109"/>
      <c r="J48" s="69">
        <f t="shared" si="0"/>
        <v>0</v>
      </c>
      <c r="K48" s="111"/>
      <c r="L48" s="63"/>
      <c r="M48" s="81"/>
      <c r="N48" s="164"/>
      <c r="O48" s="164"/>
      <c r="P48" s="164"/>
      <c r="Q48" s="164"/>
      <c r="R48" s="165"/>
      <c r="S48" s="111">
        <f t="shared" si="5"/>
        <v>0</v>
      </c>
      <c r="T48" s="111">
        <f t="shared" si="1"/>
        <v>0</v>
      </c>
      <c r="U48" s="111">
        <f t="shared" si="2"/>
        <v>0</v>
      </c>
      <c r="V48" s="111">
        <f t="shared" si="3"/>
        <v>0</v>
      </c>
      <c r="W48" s="113">
        <f t="shared" si="4"/>
        <v>0</v>
      </c>
    </row>
    <row r="49" spans="2:23" x14ac:dyDescent="0.35">
      <c r="B49" s="79" t="s">
        <v>769</v>
      </c>
      <c r="C49" s="106" t="s">
        <v>145</v>
      </c>
      <c r="D49" s="81"/>
      <c r="E49" s="63"/>
      <c r="F49" s="63"/>
      <c r="G49" s="81"/>
      <c r="H49" s="63"/>
      <c r="I49" s="109"/>
      <c r="J49" s="69">
        <f t="shared" si="0"/>
        <v>0</v>
      </c>
      <c r="K49" s="111"/>
      <c r="L49" s="63"/>
      <c r="M49" s="81"/>
      <c r="N49" s="164"/>
      <c r="O49" s="164"/>
      <c r="P49" s="164"/>
      <c r="Q49" s="164"/>
      <c r="R49" s="165"/>
      <c r="S49" s="111">
        <f t="shared" si="5"/>
        <v>0</v>
      </c>
      <c r="T49" s="111">
        <f t="shared" si="1"/>
        <v>0</v>
      </c>
      <c r="U49" s="111">
        <f t="shared" si="2"/>
        <v>0</v>
      </c>
      <c r="V49" s="111">
        <f t="shared" si="3"/>
        <v>0</v>
      </c>
      <c r="W49" s="113">
        <f t="shared" si="4"/>
        <v>0</v>
      </c>
    </row>
    <row r="50" spans="2:23" x14ac:dyDescent="0.35">
      <c r="B50" s="79" t="s">
        <v>831</v>
      </c>
      <c r="C50" s="106" t="s">
        <v>145</v>
      </c>
      <c r="D50" s="81"/>
      <c r="E50" s="63"/>
      <c r="F50" s="63"/>
      <c r="G50" s="81"/>
      <c r="H50" s="63"/>
      <c r="I50" s="109"/>
      <c r="J50" s="69">
        <f t="shared" si="0"/>
        <v>0</v>
      </c>
      <c r="K50" s="111"/>
      <c r="L50" s="63"/>
      <c r="M50" s="81"/>
      <c r="N50" s="164"/>
      <c r="O50" s="164"/>
      <c r="P50" s="164"/>
      <c r="Q50" s="164"/>
      <c r="R50" s="165"/>
      <c r="S50" s="111">
        <f t="shared" si="5"/>
        <v>0</v>
      </c>
      <c r="T50" s="111">
        <f t="shared" si="1"/>
        <v>0</v>
      </c>
      <c r="U50" s="111">
        <f t="shared" si="2"/>
        <v>0</v>
      </c>
      <c r="V50" s="111">
        <f t="shared" si="3"/>
        <v>0</v>
      </c>
      <c r="W50" s="113">
        <f t="shared" si="4"/>
        <v>0</v>
      </c>
    </row>
    <row r="51" spans="2:23" x14ac:dyDescent="0.35">
      <c r="B51" s="79" t="s">
        <v>75</v>
      </c>
      <c r="C51" s="106" t="s">
        <v>145</v>
      </c>
      <c r="D51" s="81"/>
      <c r="E51" s="63"/>
      <c r="F51" s="63"/>
      <c r="G51" s="81"/>
      <c r="H51" s="63"/>
      <c r="I51" s="109"/>
      <c r="J51" s="69">
        <f t="shared" si="0"/>
        <v>0</v>
      </c>
      <c r="K51" s="111"/>
      <c r="L51" s="63"/>
      <c r="M51" s="81"/>
      <c r="N51" s="164"/>
      <c r="O51" s="164"/>
      <c r="P51" s="164"/>
      <c r="Q51" s="164"/>
      <c r="R51" s="165"/>
      <c r="S51" s="111">
        <f t="shared" si="5"/>
        <v>0</v>
      </c>
      <c r="T51" s="111">
        <f t="shared" si="1"/>
        <v>0</v>
      </c>
      <c r="U51" s="111">
        <f t="shared" si="2"/>
        <v>0</v>
      </c>
      <c r="V51" s="111">
        <f t="shared" si="3"/>
        <v>0</v>
      </c>
      <c r="W51" s="113">
        <f t="shared" si="4"/>
        <v>0</v>
      </c>
    </row>
    <row r="52" spans="2:23" x14ac:dyDescent="0.35">
      <c r="B52" s="79" t="s">
        <v>820</v>
      </c>
      <c r="C52" s="106" t="s">
        <v>145</v>
      </c>
      <c r="D52" s="81"/>
      <c r="E52" s="63"/>
      <c r="F52" s="63"/>
      <c r="G52" s="81"/>
      <c r="H52" s="63"/>
      <c r="I52" s="109"/>
      <c r="J52" s="69"/>
      <c r="K52" s="111"/>
      <c r="L52" s="63"/>
      <c r="M52" s="81"/>
      <c r="N52" s="164"/>
      <c r="O52" s="164"/>
      <c r="P52" s="164"/>
      <c r="Q52" s="164"/>
      <c r="R52" s="165"/>
      <c r="S52" s="111"/>
      <c r="T52" s="111"/>
      <c r="U52" s="111"/>
      <c r="V52" s="111"/>
      <c r="W52" s="113"/>
    </row>
    <row r="53" spans="2:23" x14ac:dyDescent="0.35">
      <c r="B53" s="79" t="s">
        <v>94</v>
      </c>
      <c r="C53" s="106" t="s">
        <v>145</v>
      </c>
      <c r="D53" s="81"/>
      <c r="E53" s="63"/>
      <c r="F53" s="63"/>
      <c r="G53" s="81"/>
      <c r="H53" s="63"/>
      <c r="I53" s="109"/>
      <c r="J53" s="69">
        <f t="shared" si="0"/>
        <v>0</v>
      </c>
      <c r="K53" s="111"/>
      <c r="L53" s="63"/>
      <c r="M53" s="81"/>
      <c r="N53" s="164"/>
      <c r="O53" s="164"/>
      <c r="P53" s="164"/>
      <c r="Q53" s="164"/>
      <c r="R53" s="165"/>
      <c r="S53" s="111">
        <f t="shared" si="5"/>
        <v>0</v>
      </c>
      <c r="T53" s="111">
        <f t="shared" si="1"/>
        <v>0</v>
      </c>
      <c r="U53" s="111">
        <f t="shared" si="2"/>
        <v>0</v>
      </c>
      <c r="V53" s="111">
        <f t="shared" si="3"/>
        <v>0</v>
      </c>
      <c r="W53" s="113">
        <f t="shared" si="4"/>
        <v>0</v>
      </c>
    </row>
    <row r="54" spans="2:23" x14ac:dyDescent="0.35">
      <c r="B54" s="79" t="s">
        <v>108</v>
      </c>
      <c r="C54" s="106" t="s">
        <v>145</v>
      </c>
      <c r="D54" s="81"/>
      <c r="E54" s="63"/>
      <c r="F54" s="63"/>
      <c r="G54" s="81"/>
      <c r="H54" s="63"/>
      <c r="I54" s="109"/>
      <c r="J54" s="69"/>
      <c r="K54" s="111"/>
      <c r="L54" s="63"/>
      <c r="M54" s="81"/>
      <c r="N54" s="164"/>
      <c r="O54" s="164"/>
      <c r="P54" s="164"/>
      <c r="Q54" s="164"/>
      <c r="R54" s="165"/>
      <c r="S54" s="111"/>
      <c r="T54" s="111"/>
      <c r="U54" s="111"/>
      <c r="V54" s="111"/>
      <c r="W54" s="113"/>
    </row>
    <row r="55" spans="2:23" x14ac:dyDescent="0.35">
      <c r="B55" s="79" t="s">
        <v>115</v>
      </c>
      <c r="C55" s="106" t="s">
        <v>145</v>
      </c>
      <c r="D55" s="81"/>
      <c r="E55" s="63"/>
      <c r="F55" s="63"/>
      <c r="G55" s="81"/>
      <c r="H55" s="63"/>
      <c r="I55" s="109"/>
      <c r="J55" s="69"/>
      <c r="K55" s="111"/>
      <c r="L55" s="63"/>
      <c r="M55" s="81"/>
      <c r="N55" s="164"/>
      <c r="O55" s="164"/>
      <c r="P55" s="164"/>
      <c r="Q55" s="164"/>
      <c r="R55" s="165"/>
      <c r="S55" s="111"/>
      <c r="T55" s="111"/>
      <c r="U55" s="111"/>
      <c r="V55" s="111"/>
      <c r="W55" s="113"/>
    </row>
    <row r="56" spans="2:23" x14ac:dyDescent="0.35">
      <c r="B56" s="79" t="s">
        <v>833</v>
      </c>
      <c r="C56" s="106" t="s">
        <v>133</v>
      </c>
      <c r="D56" s="81"/>
      <c r="E56" s="63"/>
      <c r="F56" s="63"/>
      <c r="G56" s="81"/>
      <c r="H56" s="63"/>
      <c r="I56" s="109"/>
      <c r="J56" s="69">
        <f t="shared" si="0"/>
        <v>0</v>
      </c>
      <c r="K56" s="111"/>
      <c r="L56" s="63"/>
      <c r="M56" s="81"/>
      <c r="N56" s="164"/>
      <c r="O56" s="164"/>
      <c r="P56" s="164"/>
      <c r="Q56" s="164"/>
      <c r="R56" s="165"/>
      <c r="S56" s="111">
        <f t="shared" si="5"/>
        <v>0</v>
      </c>
      <c r="T56" s="111">
        <f t="shared" si="1"/>
        <v>0</v>
      </c>
      <c r="U56" s="111">
        <f t="shared" si="2"/>
        <v>0</v>
      </c>
      <c r="V56" s="111">
        <f t="shared" si="3"/>
        <v>0</v>
      </c>
      <c r="W56" s="113">
        <f t="shared" si="4"/>
        <v>0</v>
      </c>
    </row>
    <row r="57" spans="2:23" x14ac:dyDescent="0.35">
      <c r="B57" s="79"/>
      <c r="C57" s="106" t="s">
        <v>136</v>
      </c>
      <c r="D57" s="81"/>
      <c r="E57" s="63"/>
      <c r="F57" s="63"/>
      <c r="G57" s="81"/>
      <c r="H57" s="63"/>
      <c r="I57" s="109"/>
      <c r="J57" s="69">
        <f t="shared" si="0"/>
        <v>0</v>
      </c>
      <c r="K57" s="111"/>
      <c r="L57" s="63"/>
      <c r="M57" s="81"/>
      <c r="N57" s="164"/>
      <c r="O57" s="164"/>
      <c r="P57" s="164"/>
      <c r="Q57" s="164"/>
      <c r="R57" s="165"/>
      <c r="S57" s="111">
        <f t="shared" si="5"/>
        <v>0</v>
      </c>
      <c r="T57" s="111">
        <f t="shared" si="1"/>
        <v>0</v>
      </c>
      <c r="U57" s="111">
        <f t="shared" si="2"/>
        <v>0</v>
      </c>
      <c r="V57" s="111">
        <f t="shared" si="3"/>
        <v>0</v>
      </c>
      <c r="W57" s="113">
        <f t="shared" si="4"/>
        <v>0</v>
      </c>
    </row>
    <row r="58" spans="2:23" x14ac:dyDescent="0.35">
      <c r="B58" s="79"/>
      <c r="C58" s="106" t="s">
        <v>137</v>
      </c>
      <c r="D58" s="81"/>
      <c r="E58" s="63"/>
      <c r="F58" s="63"/>
      <c r="G58" s="81"/>
      <c r="H58" s="63"/>
      <c r="I58" s="109"/>
      <c r="J58" s="69">
        <f t="shared" si="0"/>
        <v>0</v>
      </c>
      <c r="K58" s="111"/>
      <c r="L58" s="63"/>
      <c r="M58" s="81"/>
      <c r="N58" s="164"/>
      <c r="O58" s="164"/>
      <c r="P58" s="164"/>
      <c r="Q58" s="164"/>
      <c r="R58" s="165"/>
      <c r="S58" s="111">
        <f t="shared" si="5"/>
        <v>0</v>
      </c>
      <c r="T58" s="111">
        <f t="shared" si="1"/>
        <v>0</v>
      </c>
      <c r="U58" s="111">
        <f t="shared" si="2"/>
        <v>0</v>
      </c>
      <c r="V58" s="111">
        <f t="shared" si="3"/>
        <v>0</v>
      </c>
      <c r="W58" s="113">
        <f t="shared" si="4"/>
        <v>0</v>
      </c>
    </row>
    <row r="59" spans="2:23" x14ac:dyDescent="0.35">
      <c r="B59" s="79"/>
      <c r="C59" s="106" t="s">
        <v>138</v>
      </c>
      <c r="D59" s="81"/>
      <c r="E59" s="63"/>
      <c r="F59" s="63"/>
      <c r="G59" s="81"/>
      <c r="H59" s="63"/>
      <c r="I59" s="109"/>
      <c r="J59" s="69">
        <f t="shared" si="0"/>
        <v>0</v>
      </c>
      <c r="K59" s="111"/>
      <c r="L59" s="63"/>
      <c r="M59" s="81"/>
      <c r="N59" s="164"/>
      <c r="O59" s="164"/>
      <c r="P59" s="164"/>
      <c r="Q59" s="164"/>
      <c r="R59" s="165"/>
      <c r="S59" s="111">
        <f t="shared" si="5"/>
        <v>0</v>
      </c>
      <c r="T59" s="111">
        <f t="shared" si="1"/>
        <v>0</v>
      </c>
      <c r="U59" s="111">
        <f t="shared" si="2"/>
        <v>0</v>
      </c>
      <c r="V59" s="111">
        <f t="shared" si="3"/>
        <v>0</v>
      </c>
      <c r="W59" s="113">
        <f t="shared" si="4"/>
        <v>0</v>
      </c>
    </row>
    <row r="60" spans="2:23" x14ac:dyDescent="0.35">
      <c r="B60" s="79"/>
      <c r="C60" s="106" t="s">
        <v>139</v>
      </c>
      <c r="D60" s="81"/>
      <c r="E60" s="63"/>
      <c r="F60" s="63"/>
      <c r="G60" s="81"/>
      <c r="H60" s="63"/>
      <c r="I60" s="109"/>
      <c r="J60" s="69">
        <f t="shared" si="0"/>
        <v>0</v>
      </c>
      <c r="K60" s="111"/>
      <c r="L60" s="63"/>
      <c r="M60" s="81"/>
      <c r="N60" s="164"/>
      <c r="O60" s="164"/>
      <c r="P60" s="164"/>
      <c r="Q60" s="164"/>
      <c r="R60" s="165"/>
      <c r="S60" s="111">
        <f t="shared" si="5"/>
        <v>0</v>
      </c>
      <c r="T60" s="111">
        <f t="shared" si="1"/>
        <v>0</v>
      </c>
      <c r="U60" s="111">
        <f t="shared" si="2"/>
        <v>0</v>
      </c>
      <c r="V60" s="111">
        <f t="shared" si="3"/>
        <v>0</v>
      </c>
      <c r="W60" s="113">
        <f t="shared" si="4"/>
        <v>0</v>
      </c>
    </row>
    <row r="61" spans="2:23" x14ac:dyDescent="0.35">
      <c r="B61" s="79"/>
      <c r="C61" s="106" t="s">
        <v>140</v>
      </c>
      <c r="D61" s="81"/>
      <c r="E61" s="63"/>
      <c r="F61" s="63"/>
      <c r="G61" s="81"/>
      <c r="H61" s="63"/>
      <c r="I61" s="109"/>
      <c r="J61" s="69">
        <f t="shared" si="0"/>
        <v>0</v>
      </c>
      <c r="K61" s="111"/>
      <c r="L61" s="63"/>
      <c r="M61" s="81"/>
      <c r="N61" s="164"/>
      <c r="O61" s="164"/>
      <c r="P61" s="164"/>
      <c r="Q61" s="164"/>
      <c r="R61" s="165"/>
      <c r="S61" s="111">
        <f t="shared" si="5"/>
        <v>0</v>
      </c>
      <c r="T61" s="111">
        <f t="shared" si="1"/>
        <v>0</v>
      </c>
      <c r="U61" s="111">
        <f t="shared" si="2"/>
        <v>0</v>
      </c>
      <c r="V61" s="111">
        <f t="shared" si="3"/>
        <v>0</v>
      </c>
      <c r="W61" s="113">
        <f t="shared" si="4"/>
        <v>0</v>
      </c>
    </row>
    <row r="62" spans="2:23" x14ac:dyDescent="0.35">
      <c r="B62" s="79" t="s">
        <v>832</v>
      </c>
      <c r="C62" s="106" t="s">
        <v>145</v>
      </c>
      <c r="D62" s="81"/>
      <c r="E62" s="63"/>
      <c r="F62" s="63"/>
      <c r="G62" s="81"/>
      <c r="H62" s="63"/>
      <c r="I62" s="109"/>
      <c r="J62" s="69">
        <f t="shared" si="0"/>
        <v>0</v>
      </c>
      <c r="K62" s="111"/>
      <c r="L62" s="63"/>
      <c r="M62" s="81"/>
      <c r="N62" s="164"/>
      <c r="O62" s="164"/>
      <c r="P62" s="164"/>
      <c r="Q62" s="164"/>
      <c r="R62" s="165"/>
      <c r="S62" s="111">
        <f t="shared" si="5"/>
        <v>0</v>
      </c>
      <c r="T62" s="111">
        <f t="shared" si="1"/>
        <v>0</v>
      </c>
      <c r="U62" s="111">
        <f t="shared" si="2"/>
        <v>0</v>
      </c>
      <c r="V62" s="111">
        <f t="shared" si="3"/>
        <v>0</v>
      </c>
      <c r="W62" s="113">
        <f t="shared" si="4"/>
        <v>0</v>
      </c>
    </row>
    <row r="63" spans="2:23" x14ac:dyDescent="0.35">
      <c r="B63" s="79" t="s">
        <v>815</v>
      </c>
      <c r="C63" s="106" t="s">
        <v>145</v>
      </c>
      <c r="D63" s="81"/>
      <c r="E63" s="63"/>
      <c r="F63" s="63"/>
      <c r="G63" s="81"/>
      <c r="H63" s="63"/>
      <c r="I63" s="109"/>
      <c r="J63" s="69">
        <f t="shared" si="0"/>
        <v>0</v>
      </c>
      <c r="K63" s="111"/>
      <c r="L63" s="63"/>
      <c r="M63" s="81"/>
      <c r="N63" s="164"/>
      <c r="O63" s="164"/>
      <c r="P63" s="164"/>
      <c r="Q63" s="164"/>
      <c r="R63" s="165"/>
      <c r="S63" s="111">
        <f t="shared" si="5"/>
        <v>0</v>
      </c>
      <c r="T63" s="111">
        <f t="shared" si="1"/>
        <v>0</v>
      </c>
      <c r="U63" s="111">
        <f t="shared" si="2"/>
        <v>0</v>
      </c>
      <c r="V63" s="111">
        <f t="shared" si="3"/>
        <v>0</v>
      </c>
      <c r="W63" s="113">
        <f t="shared" si="4"/>
        <v>0</v>
      </c>
    </row>
    <row r="64" spans="2:23" x14ac:dyDescent="0.35">
      <c r="B64" s="79"/>
      <c r="C64" s="106"/>
      <c r="D64" s="81"/>
      <c r="E64" s="63"/>
      <c r="F64" s="63"/>
      <c r="G64" s="81"/>
      <c r="H64" s="63"/>
      <c r="I64" s="109"/>
      <c r="J64" s="69">
        <f t="shared" si="0"/>
        <v>0</v>
      </c>
      <c r="K64" s="111"/>
      <c r="L64" s="63"/>
      <c r="M64" s="81"/>
      <c r="N64" s="164"/>
      <c r="O64" s="164"/>
      <c r="P64" s="164"/>
      <c r="Q64" s="164"/>
      <c r="R64" s="165"/>
      <c r="S64" s="111">
        <f t="shared" si="5"/>
        <v>0</v>
      </c>
      <c r="T64" s="111">
        <f t="shared" si="1"/>
        <v>0</v>
      </c>
      <c r="U64" s="111">
        <f t="shared" si="2"/>
        <v>0</v>
      </c>
      <c r="V64" s="111">
        <f t="shared" si="3"/>
        <v>0</v>
      </c>
      <c r="W64" s="113">
        <f t="shared" si="4"/>
        <v>0</v>
      </c>
    </row>
    <row r="65" spans="2:23" x14ac:dyDescent="0.35">
      <c r="B65" s="79"/>
      <c r="C65" s="106"/>
      <c r="D65" s="81"/>
      <c r="E65" s="63"/>
      <c r="F65" s="63"/>
      <c r="G65" s="81"/>
      <c r="H65" s="63"/>
      <c r="I65" s="109"/>
      <c r="J65" s="69">
        <f t="shared" si="0"/>
        <v>0</v>
      </c>
      <c r="K65" s="111"/>
      <c r="L65" s="63"/>
      <c r="M65" s="81"/>
      <c r="N65" s="164"/>
      <c r="O65" s="164"/>
      <c r="P65" s="164"/>
      <c r="Q65" s="164"/>
      <c r="R65" s="165"/>
      <c r="S65" s="111">
        <f t="shared" si="5"/>
        <v>0</v>
      </c>
      <c r="T65" s="111">
        <f t="shared" si="1"/>
        <v>0</v>
      </c>
      <c r="U65" s="111">
        <f t="shared" si="2"/>
        <v>0</v>
      </c>
      <c r="V65" s="111">
        <f t="shared" si="3"/>
        <v>0</v>
      </c>
      <c r="W65" s="113">
        <f t="shared" si="4"/>
        <v>0</v>
      </c>
    </row>
    <row r="66" spans="2:23" x14ac:dyDescent="0.35">
      <c r="B66" s="79"/>
      <c r="C66" s="106"/>
      <c r="D66" s="81"/>
      <c r="E66" s="63"/>
      <c r="F66" s="63"/>
      <c r="G66" s="81"/>
      <c r="H66" s="63"/>
      <c r="I66" s="109"/>
      <c r="J66" s="69">
        <f t="shared" si="0"/>
        <v>0</v>
      </c>
      <c r="K66" s="111"/>
      <c r="L66" s="63"/>
      <c r="M66" s="81"/>
      <c r="N66" s="164"/>
      <c r="O66" s="164"/>
      <c r="P66" s="164"/>
      <c r="Q66" s="164"/>
      <c r="R66" s="165"/>
      <c r="S66" s="111">
        <f t="shared" si="5"/>
        <v>0</v>
      </c>
      <c r="T66" s="111">
        <f t="shared" si="1"/>
        <v>0</v>
      </c>
      <c r="U66" s="111">
        <f t="shared" si="2"/>
        <v>0</v>
      </c>
      <c r="V66" s="111">
        <f t="shared" si="3"/>
        <v>0</v>
      </c>
      <c r="W66" s="113">
        <f t="shared" si="4"/>
        <v>0</v>
      </c>
    </row>
    <row r="67" spans="2:23" ht="15" thickBot="1" x14ac:dyDescent="0.4">
      <c r="B67" s="82"/>
      <c r="C67" s="107"/>
      <c r="D67" s="83"/>
      <c r="E67" s="64"/>
      <c r="F67" s="64"/>
      <c r="G67" s="83"/>
      <c r="H67" s="64"/>
      <c r="I67" s="110"/>
      <c r="J67" s="70">
        <f t="shared" si="0"/>
        <v>0</v>
      </c>
      <c r="K67" s="112"/>
      <c r="L67" s="64"/>
      <c r="M67" s="83"/>
      <c r="N67" s="166"/>
      <c r="O67" s="166"/>
      <c r="P67" s="166"/>
      <c r="Q67" s="166"/>
      <c r="R67" s="167"/>
      <c r="S67" s="112">
        <f t="shared" si="5"/>
        <v>0</v>
      </c>
      <c r="T67" s="112">
        <f t="shared" si="1"/>
        <v>0</v>
      </c>
      <c r="U67" s="112">
        <f t="shared" si="2"/>
        <v>0</v>
      </c>
      <c r="V67" s="112">
        <f t="shared" si="3"/>
        <v>0</v>
      </c>
      <c r="W67" s="114">
        <f t="shared" si="4"/>
        <v>0</v>
      </c>
    </row>
  </sheetData>
  <mergeCells count="6">
    <mergeCell ref="S3:W3"/>
    <mergeCell ref="B3:D3"/>
    <mergeCell ref="E3:G3"/>
    <mergeCell ref="H3:I3"/>
    <mergeCell ref="J3:M3"/>
    <mergeCell ref="N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52FD6-5309-4298-B97D-ED8E3B3A64DA}">
  <sheetPr>
    <tabColor rgb="FF00817E"/>
  </sheetPr>
  <dimension ref="B2:O78"/>
  <sheetViews>
    <sheetView workbookViewId="0">
      <selection activeCell="D12" sqref="D12:I12"/>
    </sheetView>
  </sheetViews>
  <sheetFormatPr defaultRowHeight="14.5" x14ac:dyDescent="0.35"/>
  <cols>
    <col min="1" max="1" width="3.6328125" customWidth="1"/>
    <col min="2" max="2" width="5.6328125" customWidth="1"/>
    <col min="4" max="4" width="33.08984375" customWidth="1"/>
    <col min="5" max="9" width="12.6328125" customWidth="1"/>
  </cols>
  <sheetData>
    <row r="2" spans="2:15" ht="25" customHeight="1" x14ac:dyDescent="0.55000000000000004">
      <c r="B2" s="1"/>
      <c r="C2" s="4" t="s">
        <v>784</v>
      </c>
      <c r="D2" s="1"/>
      <c r="E2" s="1"/>
      <c r="F2" s="1"/>
      <c r="G2" s="1"/>
      <c r="H2" s="1"/>
      <c r="I2" s="1"/>
      <c r="J2" s="1"/>
      <c r="K2" s="1"/>
      <c r="L2" s="3"/>
      <c r="M2" s="3"/>
      <c r="N2" s="3"/>
      <c r="O2" s="3"/>
    </row>
    <row r="3" spans="2:15" x14ac:dyDescent="0.35">
      <c r="B3" s="1"/>
      <c r="K3" s="1"/>
      <c r="M3" s="9" t="s">
        <v>9</v>
      </c>
    </row>
    <row r="4" spans="2:15" x14ac:dyDescent="0.35">
      <c r="B4" s="1"/>
      <c r="E4" s="15"/>
      <c r="F4" s="15"/>
      <c r="G4" s="15"/>
      <c r="H4" s="15"/>
      <c r="I4" s="15"/>
      <c r="K4" s="1"/>
      <c r="L4" s="15"/>
      <c r="O4" s="15"/>
    </row>
    <row r="5" spans="2:15" x14ac:dyDescent="0.35">
      <c r="B5" s="1"/>
      <c r="D5" s="9" t="s">
        <v>785</v>
      </c>
      <c r="E5" s="15"/>
      <c r="F5" s="15"/>
      <c r="G5" s="15"/>
      <c r="H5" s="15"/>
      <c r="I5" s="15"/>
      <c r="K5" s="1"/>
      <c r="L5" s="15"/>
      <c r="M5" s="10" t="s">
        <v>10</v>
      </c>
      <c r="N5" s="14"/>
      <c r="O5" s="15"/>
    </row>
    <row r="6" spans="2:15" ht="15" thickBot="1" x14ac:dyDescent="0.4">
      <c r="B6" s="1"/>
      <c r="E6" s="15"/>
      <c r="F6" s="15"/>
      <c r="G6" s="15"/>
      <c r="H6" s="15"/>
      <c r="I6" s="15"/>
      <c r="K6" s="1"/>
      <c r="L6" s="15"/>
      <c r="O6" s="15"/>
    </row>
    <row r="7" spans="2:15" x14ac:dyDescent="0.35">
      <c r="B7" s="1"/>
      <c r="D7" s="76"/>
      <c r="E7" s="74" t="s">
        <v>12</v>
      </c>
      <c r="F7" s="74" t="s">
        <v>13</v>
      </c>
      <c r="G7" s="74" t="s">
        <v>14</v>
      </c>
      <c r="H7" s="74" t="s">
        <v>15</v>
      </c>
      <c r="I7" s="75" t="s">
        <v>132</v>
      </c>
      <c r="K7" s="1"/>
      <c r="L7" s="15"/>
      <c r="M7" s="10" t="s">
        <v>799</v>
      </c>
      <c r="N7" s="78"/>
      <c r="O7" s="15"/>
    </row>
    <row r="8" spans="2:15" x14ac:dyDescent="0.35">
      <c r="B8" s="1"/>
      <c r="D8" s="60" t="s">
        <v>786</v>
      </c>
      <c r="E8" s="111">
        <f>SUM('Data entry sheet'!S5:S67)</f>
        <v>0</v>
      </c>
      <c r="F8" s="111">
        <f>SUM('Data entry sheet'!T5:T67)</f>
        <v>0</v>
      </c>
      <c r="G8" s="111">
        <f>SUM('Data entry sheet'!U5:U67)</f>
        <v>0</v>
      </c>
      <c r="H8" s="111">
        <f>SUM('Data entry sheet'!V5:V67)</f>
        <v>0</v>
      </c>
      <c r="I8" s="113">
        <f>SUM('Data entry sheet'!W5:W67)</f>
        <v>0</v>
      </c>
      <c r="K8" s="1"/>
      <c r="L8" s="15"/>
      <c r="M8" s="15"/>
      <c r="N8" s="15"/>
      <c r="O8" s="15"/>
    </row>
    <row r="9" spans="2:15" x14ac:dyDescent="0.35">
      <c r="B9" s="1"/>
      <c r="D9" s="60" t="s">
        <v>787</v>
      </c>
      <c r="E9" s="171" t="e">
        <f>E8/Setup!J13</f>
        <v>#DIV/0!</v>
      </c>
      <c r="F9" s="111" t="e">
        <f>F8/Setup!J15</f>
        <v>#DIV/0!</v>
      </c>
      <c r="G9" s="111" t="e">
        <f>G8/Setup!J17</f>
        <v>#DIV/0!</v>
      </c>
      <c r="H9" s="111" t="e">
        <f>H8/Setup!J19</f>
        <v>#DIV/0!</v>
      </c>
      <c r="I9" s="113" t="e">
        <f>I8/Setup!J21</f>
        <v>#DIV/0!</v>
      </c>
      <c r="K9" s="1"/>
      <c r="L9" s="15"/>
      <c r="M9" s="15"/>
      <c r="N9" s="15"/>
      <c r="O9" s="15"/>
    </row>
    <row r="10" spans="2:15" ht="15" thickBot="1" x14ac:dyDescent="0.4">
      <c r="B10" s="1"/>
      <c r="D10" s="62" t="s">
        <v>788</v>
      </c>
      <c r="E10" s="112" t="e">
        <f>E8/Setup!N13</f>
        <v>#DIV/0!</v>
      </c>
      <c r="F10" s="112" t="e">
        <f>F8/Setup!N15</f>
        <v>#DIV/0!</v>
      </c>
      <c r="G10" s="112" t="e">
        <f>G8/Setup!N17</f>
        <v>#DIV/0!</v>
      </c>
      <c r="H10" s="112" t="e">
        <f>H8/Setup!N19</f>
        <v>#DIV/0!</v>
      </c>
      <c r="I10" s="114" t="e">
        <f>I8/Setup!N21</f>
        <v>#DIV/0!</v>
      </c>
      <c r="K10" s="1"/>
      <c r="L10" s="15"/>
      <c r="M10" s="15"/>
      <c r="N10" s="15"/>
      <c r="O10" s="15"/>
    </row>
    <row r="11" spans="2:15" x14ac:dyDescent="0.35">
      <c r="B11" s="1"/>
      <c r="E11" s="15"/>
      <c r="F11" s="15"/>
      <c r="G11" s="15"/>
      <c r="H11" s="15"/>
      <c r="I11" s="15"/>
      <c r="K11" s="1"/>
      <c r="L11" s="15"/>
      <c r="M11" s="15"/>
      <c r="N11" s="15"/>
      <c r="O11" s="15"/>
    </row>
    <row r="12" spans="2:15" ht="50.5" customHeight="1" x14ac:dyDescent="0.35">
      <c r="B12" s="1"/>
      <c r="D12" s="196" t="s">
        <v>889</v>
      </c>
      <c r="E12" s="196"/>
      <c r="F12" s="196"/>
      <c r="G12" s="196"/>
      <c r="H12" s="196"/>
      <c r="I12" s="196"/>
      <c r="K12" s="1"/>
      <c r="L12" s="15"/>
      <c r="M12" s="71"/>
      <c r="N12" s="15"/>
      <c r="O12" s="15"/>
    </row>
    <row r="13" spans="2:15" x14ac:dyDescent="0.35">
      <c r="B13" s="1"/>
      <c r="E13" s="15"/>
      <c r="F13" s="15"/>
      <c r="G13" s="15"/>
      <c r="H13" s="15"/>
      <c r="I13" s="15"/>
      <c r="K13" s="1"/>
      <c r="L13" s="15"/>
      <c r="M13" s="15"/>
      <c r="N13" s="15"/>
      <c r="O13" s="15"/>
    </row>
    <row r="14" spans="2:15" x14ac:dyDescent="0.35">
      <c r="B14" s="1"/>
      <c r="E14" s="15"/>
      <c r="F14" s="15"/>
      <c r="G14" s="15"/>
      <c r="H14" s="15"/>
      <c r="I14" s="15"/>
      <c r="K14" s="1"/>
      <c r="L14" s="15"/>
      <c r="M14" s="15"/>
      <c r="N14" s="15"/>
      <c r="O14" s="15"/>
    </row>
    <row r="15" spans="2:15" x14ac:dyDescent="0.35">
      <c r="B15" s="1"/>
      <c r="D15" s="9" t="s">
        <v>790</v>
      </c>
      <c r="E15" s="15"/>
      <c r="F15" s="15"/>
      <c r="G15" s="15"/>
      <c r="H15" s="15"/>
      <c r="I15" s="15"/>
      <c r="K15" s="1"/>
      <c r="L15" s="15"/>
      <c r="M15" s="15"/>
      <c r="N15" s="15"/>
      <c r="O15" s="15"/>
    </row>
    <row r="16" spans="2:15" ht="15" thickBot="1" x14ac:dyDescent="0.4">
      <c r="B16" s="1"/>
      <c r="K16" s="1"/>
      <c r="L16" s="15"/>
      <c r="M16" s="15"/>
      <c r="N16" s="15"/>
      <c r="O16" s="15"/>
    </row>
    <row r="17" spans="2:15" x14ac:dyDescent="0.35">
      <c r="B17" s="1"/>
      <c r="D17" s="76"/>
      <c r="E17" s="74" t="s">
        <v>12</v>
      </c>
      <c r="F17" s="74" t="s">
        <v>13</v>
      </c>
      <c r="G17" s="74" t="s">
        <v>14</v>
      </c>
      <c r="H17" s="75" t="s">
        <v>15</v>
      </c>
      <c r="I17" s="73"/>
      <c r="K17" s="1"/>
      <c r="L17" s="15"/>
      <c r="M17" s="15"/>
      <c r="N17" s="15"/>
      <c r="O17" s="15"/>
    </row>
    <row r="18" spans="2:15" x14ac:dyDescent="0.35">
      <c r="B18" s="1"/>
      <c r="D18" s="60" t="s">
        <v>792</v>
      </c>
      <c r="E18" s="111" t="e">
        <f>E9-$I$9</f>
        <v>#DIV/0!</v>
      </c>
      <c r="F18" s="111" t="e">
        <f>F9-$I$9</f>
        <v>#DIV/0!</v>
      </c>
      <c r="G18" s="111" t="e">
        <f>G9-$I$9</f>
        <v>#DIV/0!</v>
      </c>
      <c r="H18" s="113" t="e">
        <f>H9-$I$9</f>
        <v>#DIV/0!</v>
      </c>
      <c r="I18" s="15"/>
      <c r="K18" s="1"/>
      <c r="L18" s="15"/>
      <c r="M18" s="15"/>
      <c r="N18" s="15"/>
      <c r="O18" s="15"/>
    </row>
    <row r="19" spans="2:15" x14ac:dyDescent="0.35">
      <c r="B19" s="1"/>
      <c r="D19" s="60" t="s">
        <v>791</v>
      </c>
      <c r="E19" s="63"/>
      <c r="F19" s="63"/>
      <c r="G19" s="63"/>
      <c r="H19" s="168"/>
      <c r="I19" s="61"/>
      <c r="K19" s="1"/>
      <c r="L19" s="15"/>
      <c r="M19" s="15"/>
      <c r="N19" s="15"/>
      <c r="O19" s="15"/>
    </row>
    <row r="20" spans="2:15" ht="15" thickBot="1" x14ac:dyDescent="0.4">
      <c r="B20" s="1"/>
      <c r="D20" s="62" t="s">
        <v>793</v>
      </c>
      <c r="E20" s="70" t="e">
        <f>E18/E19</f>
        <v>#DIV/0!</v>
      </c>
      <c r="F20" s="70" t="e">
        <f t="shared" ref="F20:H20" si="0">F18/F19</f>
        <v>#DIV/0!</v>
      </c>
      <c r="G20" s="70" t="e">
        <f t="shared" si="0"/>
        <v>#DIV/0!</v>
      </c>
      <c r="H20" s="169" t="e">
        <f t="shared" si="0"/>
        <v>#DIV/0!</v>
      </c>
      <c r="I20" s="15"/>
      <c r="K20" s="1"/>
      <c r="L20" s="15"/>
      <c r="M20" s="15"/>
      <c r="N20" s="15"/>
      <c r="O20" s="15"/>
    </row>
    <row r="21" spans="2:15" x14ac:dyDescent="0.35">
      <c r="B21" s="1"/>
      <c r="E21" s="15"/>
      <c r="F21" s="15"/>
      <c r="G21" s="15"/>
      <c r="H21" s="15"/>
      <c r="I21" s="15"/>
      <c r="K21" s="1"/>
      <c r="L21" s="15"/>
      <c r="M21" s="15"/>
      <c r="N21" s="15"/>
      <c r="O21" s="15"/>
    </row>
    <row r="22" spans="2:15" ht="15" thickBot="1" x14ac:dyDescent="0.4">
      <c r="B22" s="1"/>
      <c r="D22" t="s">
        <v>794</v>
      </c>
      <c r="E22" s="15"/>
      <c r="F22" s="15"/>
      <c r="G22" s="15"/>
      <c r="H22" s="15"/>
      <c r="I22" s="15"/>
      <c r="K22" s="1"/>
      <c r="L22" s="15"/>
      <c r="M22" s="15"/>
      <c r="N22" s="15"/>
      <c r="O22" s="15"/>
    </row>
    <row r="23" spans="2:15" x14ac:dyDescent="0.35">
      <c r="B23" s="1"/>
      <c r="D23" s="76"/>
      <c r="E23" s="74" t="s">
        <v>12</v>
      </c>
      <c r="F23" s="74" t="s">
        <v>13</v>
      </c>
      <c r="G23" s="74" t="s">
        <v>14</v>
      </c>
      <c r="H23" s="75" t="s">
        <v>15</v>
      </c>
      <c r="I23" s="73"/>
      <c r="K23" s="1"/>
      <c r="L23" s="15"/>
      <c r="M23" s="15"/>
      <c r="N23" s="15"/>
      <c r="O23" s="15"/>
    </row>
    <row r="24" spans="2:15" x14ac:dyDescent="0.35">
      <c r="B24" s="1"/>
      <c r="D24" s="60" t="s">
        <v>795</v>
      </c>
      <c r="E24" s="111" t="e">
        <f>E10-$I$10</f>
        <v>#DIV/0!</v>
      </c>
      <c r="F24" s="111" t="e">
        <f t="shared" ref="F24:H24" si="1">F10-$I$10</f>
        <v>#DIV/0!</v>
      </c>
      <c r="G24" s="111" t="e">
        <f t="shared" si="1"/>
        <v>#DIV/0!</v>
      </c>
      <c r="H24" s="113" t="e">
        <f t="shared" si="1"/>
        <v>#DIV/0!</v>
      </c>
      <c r="I24" s="15"/>
      <c r="K24" s="1"/>
      <c r="L24" s="15"/>
      <c r="M24" s="15"/>
      <c r="N24" s="15"/>
      <c r="O24" s="15"/>
    </row>
    <row r="25" spans="2:15" x14ac:dyDescent="0.35">
      <c r="B25" s="1"/>
      <c r="D25" s="60" t="s">
        <v>796</v>
      </c>
      <c r="E25" s="63"/>
      <c r="F25" s="63"/>
      <c r="G25" s="63"/>
      <c r="H25" s="168"/>
      <c r="I25" s="61"/>
      <c r="K25" s="1"/>
      <c r="L25" s="15"/>
      <c r="M25" s="15"/>
      <c r="N25" s="15"/>
      <c r="O25" s="15"/>
    </row>
    <row r="26" spans="2:15" ht="15" thickBot="1" x14ac:dyDescent="0.4">
      <c r="B26" s="1"/>
      <c r="D26" s="62" t="s">
        <v>793</v>
      </c>
      <c r="E26" s="70" t="e">
        <f>E24/E25</f>
        <v>#DIV/0!</v>
      </c>
      <c r="F26" s="70" t="e">
        <f t="shared" ref="F26" si="2">F24/F25</f>
        <v>#DIV/0!</v>
      </c>
      <c r="G26" s="70" t="e">
        <f t="shared" ref="G26" si="3">G24/G25</f>
        <v>#DIV/0!</v>
      </c>
      <c r="H26" s="169" t="e">
        <f t="shared" ref="H26" si="4">H24/H25</f>
        <v>#DIV/0!</v>
      </c>
      <c r="I26" s="15"/>
      <c r="K26" s="1"/>
      <c r="L26" s="15"/>
      <c r="M26" s="15"/>
      <c r="N26" s="15"/>
      <c r="O26" s="15"/>
    </row>
    <row r="27" spans="2:15" x14ac:dyDescent="0.35">
      <c r="B27" s="1"/>
      <c r="E27" s="15"/>
      <c r="F27" s="15"/>
      <c r="G27" s="15"/>
      <c r="H27" s="15"/>
      <c r="I27" s="15"/>
      <c r="K27" s="1"/>
      <c r="L27" s="15"/>
      <c r="M27" s="15"/>
      <c r="N27" s="15"/>
      <c r="O27" s="15"/>
    </row>
    <row r="28" spans="2:15" ht="106" customHeight="1" x14ac:dyDescent="0.35">
      <c r="B28" s="1"/>
      <c r="D28" s="196" t="s">
        <v>789</v>
      </c>
      <c r="E28" s="196"/>
      <c r="F28" s="196"/>
      <c r="G28" s="196"/>
      <c r="H28" s="196"/>
      <c r="I28" s="15"/>
      <c r="K28" s="1"/>
      <c r="L28" s="15"/>
      <c r="M28" s="15"/>
      <c r="N28" s="15"/>
      <c r="O28" s="15"/>
    </row>
    <row r="29" spans="2:15" x14ac:dyDescent="0.35">
      <c r="B29" s="1"/>
      <c r="E29" s="15"/>
      <c r="F29" s="15"/>
      <c r="G29" s="15"/>
      <c r="H29" s="15"/>
      <c r="I29" s="15"/>
      <c r="K29" s="1"/>
      <c r="L29" s="15"/>
      <c r="M29" s="15"/>
      <c r="N29" s="15"/>
      <c r="O29" s="15"/>
    </row>
    <row r="30" spans="2:15" x14ac:dyDescent="0.35">
      <c r="B30" s="1"/>
      <c r="D30" s="9" t="s">
        <v>797</v>
      </c>
      <c r="E30" s="15"/>
      <c r="F30" s="15"/>
      <c r="G30" s="15"/>
      <c r="H30" s="15"/>
      <c r="I30" s="15"/>
      <c r="K30" s="1"/>
      <c r="L30" s="15"/>
      <c r="M30" s="15"/>
      <c r="N30" s="15"/>
      <c r="O30" s="15"/>
    </row>
    <row r="31" spans="2:15" x14ac:dyDescent="0.35">
      <c r="B31" s="1"/>
      <c r="E31" s="15"/>
      <c r="F31" s="15"/>
      <c r="G31" s="72"/>
      <c r="H31" s="15"/>
      <c r="I31" s="15"/>
      <c r="K31" s="1"/>
      <c r="L31" s="15"/>
      <c r="M31" s="15"/>
      <c r="N31" s="15"/>
      <c r="O31" s="15"/>
    </row>
    <row r="32" spans="2:15" x14ac:dyDescent="0.35">
      <c r="B32" s="1"/>
      <c r="E32" s="15"/>
      <c r="F32" s="15"/>
      <c r="G32" s="15"/>
      <c r="H32" s="15"/>
      <c r="I32" s="15"/>
      <c r="K32" s="1"/>
      <c r="L32" s="15"/>
      <c r="M32" s="15"/>
      <c r="N32" s="15"/>
      <c r="O32" s="15"/>
    </row>
    <row r="33" spans="2:15" x14ac:dyDescent="0.35">
      <c r="B33" s="1"/>
      <c r="E33" s="15"/>
      <c r="F33" s="15"/>
      <c r="G33" s="15"/>
      <c r="H33" s="15"/>
      <c r="I33" s="15"/>
      <c r="K33" s="1"/>
      <c r="L33" s="15"/>
      <c r="M33" s="15"/>
      <c r="N33" s="15"/>
      <c r="O33" s="15"/>
    </row>
    <row r="34" spans="2:15" x14ac:dyDescent="0.35">
      <c r="B34" s="1"/>
      <c r="E34" s="15"/>
      <c r="F34" s="15"/>
      <c r="G34" s="15"/>
      <c r="H34" s="15"/>
      <c r="I34" s="15"/>
      <c r="K34" s="1"/>
      <c r="L34" s="15"/>
      <c r="M34" s="15"/>
      <c r="N34" s="15"/>
      <c r="O34" s="15"/>
    </row>
    <row r="35" spans="2:15" x14ac:dyDescent="0.35">
      <c r="B35" s="1"/>
      <c r="E35" s="15"/>
      <c r="F35" s="15"/>
      <c r="G35" s="15"/>
      <c r="H35" s="15"/>
      <c r="I35" s="15"/>
      <c r="K35" s="1"/>
      <c r="L35" s="15"/>
      <c r="M35" s="15"/>
      <c r="N35" s="15"/>
      <c r="O35" s="15"/>
    </row>
    <row r="36" spans="2:15" x14ac:dyDescent="0.35">
      <c r="B36" s="1"/>
      <c r="E36" s="15"/>
      <c r="F36" s="15"/>
      <c r="G36" s="15"/>
      <c r="H36" s="15"/>
      <c r="I36" s="15"/>
      <c r="K36" s="1"/>
      <c r="L36" s="15"/>
      <c r="M36" s="15"/>
      <c r="N36" s="15"/>
      <c r="O36" s="15"/>
    </row>
    <row r="37" spans="2:15" x14ac:dyDescent="0.35">
      <c r="B37" s="1"/>
      <c r="E37" s="15"/>
      <c r="F37" s="15"/>
      <c r="G37" s="15"/>
      <c r="H37" s="15"/>
      <c r="I37" s="15"/>
      <c r="K37" s="1"/>
      <c r="L37" s="15"/>
      <c r="M37" s="15"/>
      <c r="N37" s="15"/>
      <c r="O37" s="15"/>
    </row>
    <row r="38" spans="2:15" x14ac:dyDescent="0.35">
      <c r="B38" s="1"/>
      <c r="E38" s="15"/>
      <c r="F38" s="15"/>
      <c r="G38" s="15"/>
      <c r="H38" s="15"/>
      <c r="I38" s="15"/>
      <c r="K38" s="1"/>
      <c r="L38" s="15"/>
      <c r="M38" s="15"/>
      <c r="N38" s="15"/>
      <c r="O38" s="15"/>
    </row>
    <row r="39" spans="2:15" x14ac:dyDescent="0.35">
      <c r="B39" s="1"/>
      <c r="E39" s="15"/>
      <c r="F39" s="15"/>
      <c r="G39" s="15"/>
      <c r="H39" s="15"/>
      <c r="I39" s="15"/>
      <c r="K39" s="1"/>
      <c r="L39" s="15"/>
      <c r="M39" s="15"/>
      <c r="N39" s="15"/>
      <c r="O39" s="15"/>
    </row>
    <row r="40" spans="2:15" x14ac:dyDescent="0.35">
      <c r="B40" s="1"/>
      <c r="E40" s="15"/>
      <c r="F40" s="15"/>
      <c r="G40" s="15"/>
      <c r="H40" s="15"/>
      <c r="I40" s="15"/>
      <c r="K40" s="1"/>
      <c r="L40" s="15"/>
      <c r="M40" s="15"/>
      <c r="N40" s="15"/>
      <c r="O40" s="15"/>
    </row>
    <row r="41" spans="2:15" x14ac:dyDescent="0.35">
      <c r="B41" s="1"/>
      <c r="E41" s="15"/>
      <c r="F41" s="15"/>
      <c r="G41" s="15"/>
      <c r="H41" s="15"/>
      <c r="I41" s="15"/>
      <c r="K41" s="1"/>
      <c r="L41" s="15"/>
      <c r="M41" s="15"/>
      <c r="N41" s="15"/>
      <c r="O41" s="15"/>
    </row>
    <row r="42" spans="2:15" x14ac:dyDescent="0.35">
      <c r="B42" s="1"/>
      <c r="E42" s="15"/>
      <c r="F42" s="15"/>
      <c r="G42" s="15"/>
      <c r="H42" s="15"/>
      <c r="I42" s="15"/>
      <c r="K42" s="1"/>
      <c r="L42" s="15"/>
      <c r="M42" s="15"/>
      <c r="N42" s="15"/>
      <c r="O42" s="15"/>
    </row>
    <row r="43" spans="2:15" x14ac:dyDescent="0.35">
      <c r="B43" s="1"/>
      <c r="E43" s="15"/>
      <c r="F43" s="15"/>
      <c r="G43" s="15"/>
      <c r="H43" s="15"/>
      <c r="I43" s="15"/>
      <c r="K43" s="1"/>
      <c r="L43" s="15"/>
      <c r="M43" s="15"/>
      <c r="N43" s="15"/>
      <c r="O43" s="15"/>
    </row>
    <row r="44" spans="2:15" x14ac:dyDescent="0.35">
      <c r="B44" s="1"/>
      <c r="E44" s="15"/>
      <c r="F44" s="15"/>
      <c r="G44" s="15"/>
      <c r="H44" s="15"/>
      <c r="I44" s="15"/>
      <c r="K44" s="1"/>
      <c r="L44" s="15"/>
      <c r="M44" s="15"/>
      <c r="N44" s="15"/>
      <c r="O44" s="15"/>
    </row>
    <row r="45" spans="2:15" x14ac:dyDescent="0.35">
      <c r="B45" s="1"/>
      <c r="E45" s="15"/>
      <c r="F45" s="15"/>
      <c r="G45" s="15"/>
      <c r="H45" s="15"/>
      <c r="I45" s="15"/>
      <c r="K45" s="1"/>
      <c r="L45" s="15"/>
      <c r="M45" s="15"/>
      <c r="N45" s="15"/>
      <c r="O45" s="15"/>
    </row>
    <row r="46" spans="2:15" x14ac:dyDescent="0.35">
      <c r="B46" s="1"/>
      <c r="E46" s="15"/>
      <c r="F46" s="15"/>
      <c r="G46" s="15"/>
      <c r="H46" s="15"/>
      <c r="I46" s="15"/>
      <c r="K46" s="1"/>
      <c r="L46" s="15"/>
      <c r="M46" s="15"/>
      <c r="N46" s="15"/>
      <c r="O46" s="15"/>
    </row>
    <row r="47" spans="2:15" x14ac:dyDescent="0.35">
      <c r="B47" s="1"/>
      <c r="E47" s="15"/>
      <c r="F47" s="15"/>
      <c r="G47" s="15"/>
      <c r="H47" s="15"/>
      <c r="I47" s="15"/>
      <c r="K47" s="1"/>
      <c r="L47" s="15"/>
      <c r="M47" s="15"/>
      <c r="N47" s="15"/>
      <c r="O47" s="15"/>
    </row>
    <row r="48" spans="2:15" ht="83.5" customHeight="1" x14ac:dyDescent="0.35">
      <c r="B48" s="1"/>
      <c r="D48" s="196" t="s">
        <v>800</v>
      </c>
      <c r="E48" s="197"/>
      <c r="F48" s="197"/>
      <c r="G48" s="197"/>
      <c r="H48" s="197"/>
      <c r="I48" s="197"/>
      <c r="K48" s="1"/>
      <c r="L48" s="15"/>
      <c r="M48" s="15"/>
      <c r="N48" s="15"/>
      <c r="O48" s="15"/>
    </row>
    <row r="49" spans="2:15" x14ac:dyDescent="0.35">
      <c r="B49" s="1"/>
      <c r="E49" s="15"/>
      <c r="F49" s="15"/>
      <c r="G49" s="15"/>
      <c r="H49" s="15"/>
      <c r="I49" s="15"/>
      <c r="K49" s="1"/>
      <c r="L49" s="15"/>
      <c r="M49" s="15"/>
      <c r="N49" s="15"/>
      <c r="O49" s="15"/>
    </row>
    <row r="50" spans="2:15" x14ac:dyDescent="0.35">
      <c r="B50" s="1"/>
      <c r="E50" s="15"/>
      <c r="F50" s="15"/>
      <c r="G50" s="15"/>
      <c r="H50" s="15"/>
      <c r="I50" s="15"/>
      <c r="K50" s="1"/>
      <c r="L50" s="15"/>
      <c r="M50" s="15"/>
      <c r="N50" s="15"/>
      <c r="O50" s="15"/>
    </row>
    <row r="51" spans="2:15" x14ac:dyDescent="0.35">
      <c r="B51" s="1"/>
      <c r="E51" s="15"/>
      <c r="F51" s="15"/>
      <c r="G51" s="15"/>
      <c r="H51" s="15"/>
      <c r="I51" s="15"/>
      <c r="K51" s="1"/>
      <c r="L51" s="15"/>
      <c r="M51" s="15"/>
      <c r="N51" s="15"/>
      <c r="O51" s="15"/>
    </row>
    <row r="52" spans="2:15" x14ac:dyDescent="0.35">
      <c r="B52" s="1"/>
      <c r="E52" s="15"/>
      <c r="F52" s="15"/>
      <c r="G52" s="15"/>
      <c r="H52" s="15"/>
      <c r="I52" s="15"/>
      <c r="K52" s="1"/>
      <c r="L52" s="15"/>
      <c r="M52" s="15"/>
      <c r="N52" s="15"/>
      <c r="O52" s="15"/>
    </row>
    <row r="53" spans="2:15" x14ac:dyDescent="0.35">
      <c r="B53" s="1"/>
      <c r="E53" s="15"/>
      <c r="F53" s="15"/>
      <c r="G53" s="15"/>
      <c r="H53" s="15"/>
      <c r="I53" s="15"/>
      <c r="K53" s="1"/>
      <c r="L53" s="15"/>
      <c r="M53" s="15"/>
      <c r="N53" s="15"/>
      <c r="O53" s="15"/>
    </row>
    <row r="54" spans="2:15" x14ac:dyDescent="0.35">
      <c r="B54" s="1"/>
      <c r="E54" s="15"/>
      <c r="F54" s="15"/>
      <c r="G54" s="15"/>
      <c r="H54" s="15"/>
      <c r="I54" s="15"/>
      <c r="K54" s="1"/>
      <c r="L54" s="15"/>
      <c r="M54" s="15"/>
      <c r="N54" s="15"/>
      <c r="O54" s="15"/>
    </row>
    <row r="55" spans="2:15" x14ac:dyDescent="0.35">
      <c r="B55" s="1"/>
      <c r="E55" s="15"/>
      <c r="F55" s="15"/>
      <c r="G55" s="15"/>
      <c r="H55" s="15"/>
      <c r="I55" s="15"/>
      <c r="K55" s="1"/>
      <c r="L55" s="15"/>
      <c r="M55" s="15"/>
      <c r="N55" s="15"/>
      <c r="O55" s="15"/>
    </row>
    <row r="56" spans="2:15" x14ac:dyDescent="0.35">
      <c r="B56" s="1"/>
      <c r="E56" s="15"/>
      <c r="F56" s="15"/>
      <c r="G56" s="15"/>
      <c r="H56" s="15"/>
      <c r="I56" s="15"/>
      <c r="K56" s="1"/>
      <c r="L56" s="15"/>
      <c r="M56" s="15"/>
      <c r="N56" s="15"/>
      <c r="O56" s="15"/>
    </row>
    <row r="57" spans="2:15" x14ac:dyDescent="0.35">
      <c r="B57" s="1"/>
      <c r="C57" s="1"/>
      <c r="D57" s="1"/>
      <c r="E57" s="1"/>
      <c r="F57" s="1"/>
      <c r="G57" s="1"/>
      <c r="H57" s="1"/>
      <c r="I57" s="1"/>
      <c r="J57" s="1"/>
      <c r="K57" s="1"/>
      <c r="M57" s="3"/>
      <c r="N57" s="3"/>
      <c r="O57" s="3"/>
    </row>
    <row r="58" spans="2:15" s="3" customFormat="1" x14ac:dyDescent="0.35"/>
    <row r="59" spans="2:15" s="3" customFormat="1" x14ac:dyDescent="0.35"/>
    <row r="60" spans="2:15" s="3" customFormat="1" x14ac:dyDescent="0.35"/>
    <row r="61" spans="2:15" s="3" customFormat="1" x14ac:dyDescent="0.35"/>
    <row r="62" spans="2:15" s="3" customFormat="1" x14ac:dyDescent="0.35"/>
    <row r="63" spans="2:15" s="3" customFormat="1" x14ac:dyDescent="0.35"/>
    <row r="64" spans="2:15"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sheetData>
  <mergeCells count="3">
    <mergeCell ref="D12:I12"/>
    <mergeCell ref="D28:H28"/>
    <mergeCell ref="D48:I48"/>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D2CD5-C53A-4AF3-8285-887BF7B44939}">
  <sheetPr>
    <tabColor theme="7"/>
  </sheetPr>
  <dimension ref="B1:S60"/>
  <sheetViews>
    <sheetView workbookViewId="0">
      <selection activeCell="N22" sqref="N22"/>
    </sheetView>
  </sheetViews>
  <sheetFormatPr defaultRowHeight="14.5" x14ac:dyDescent="0.35"/>
  <cols>
    <col min="1" max="1" width="3.6328125" customWidth="1"/>
    <col min="2" max="2" width="5.6328125" customWidth="1"/>
  </cols>
  <sheetData>
    <row r="1" spans="2:19" ht="23.5" x14ac:dyDescent="0.55000000000000004">
      <c r="B1" s="172"/>
      <c r="C1" s="173" t="s">
        <v>865</v>
      </c>
      <c r="D1" s="172"/>
      <c r="E1" s="172"/>
      <c r="F1" s="172"/>
      <c r="G1" s="172"/>
      <c r="H1" s="172"/>
      <c r="I1" s="172"/>
      <c r="J1" s="172"/>
      <c r="K1" s="172"/>
      <c r="L1" s="172"/>
      <c r="M1" s="172"/>
      <c r="N1" s="172"/>
      <c r="O1" s="172"/>
      <c r="P1" s="172"/>
    </row>
    <row r="2" spans="2:19" ht="215.5" customHeight="1" x14ac:dyDescent="0.35">
      <c r="B2" s="172"/>
      <c r="C2" s="198" t="s">
        <v>876</v>
      </c>
      <c r="D2" s="198"/>
      <c r="E2" s="198"/>
      <c r="F2" s="198"/>
      <c r="G2" s="198"/>
      <c r="H2" s="198"/>
      <c r="I2" s="198"/>
      <c r="J2" s="198"/>
      <c r="K2" s="198"/>
      <c r="L2" s="198"/>
      <c r="M2" s="198"/>
      <c r="N2" s="198"/>
      <c r="O2" s="198"/>
      <c r="P2" s="172"/>
    </row>
    <row r="3" spans="2:19" x14ac:dyDescent="0.35">
      <c r="B3" s="172"/>
      <c r="C3" s="172"/>
      <c r="D3" s="172"/>
      <c r="E3" s="172"/>
      <c r="F3" s="172"/>
      <c r="G3" s="172"/>
      <c r="H3" s="172"/>
      <c r="I3" s="172"/>
      <c r="J3" s="172"/>
      <c r="K3" s="172"/>
      <c r="L3" s="172"/>
      <c r="M3" s="172"/>
      <c r="N3" s="172"/>
      <c r="O3" s="172"/>
      <c r="P3" s="172"/>
    </row>
    <row r="5" spans="2:19" ht="25" customHeight="1" x14ac:dyDescent="0.55000000000000004">
      <c r="B5" s="1"/>
      <c r="C5" s="4" t="s">
        <v>8</v>
      </c>
      <c r="D5" s="1"/>
      <c r="E5" s="1"/>
      <c r="F5" s="1"/>
      <c r="G5" s="1"/>
      <c r="H5" s="1"/>
      <c r="I5" s="1"/>
      <c r="J5" s="1"/>
      <c r="K5" s="1"/>
      <c r="L5" s="1"/>
      <c r="M5" s="1"/>
      <c r="N5" s="1"/>
      <c r="O5" s="1"/>
      <c r="P5" s="1"/>
      <c r="R5" s="9" t="s">
        <v>9</v>
      </c>
    </row>
    <row r="6" spans="2:19" x14ac:dyDescent="0.35">
      <c r="B6" s="1"/>
      <c r="P6" s="1"/>
    </row>
    <row r="7" spans="2:19" x14ac:dyDescent="0.35">
      <c r="B7" s="1"/>
      <c r="C7" t="s">
        <v>18</v>
      </c>
      <c r="E7" s="11" t="s">
        <v>209</v>
      </c>
      <c r="F7" s="12"/>
      <c r="P7" s="1"/>
      <c r="R7" t="s">
        <v>10</v>
      </c>
      <c r="S7" s="14"/>
    </row>
    <row r="8" spans="2:19" x14ac:dyDescent="0.35">
      <c r="B8" s="1"/>
      <c r="P8" s="1"/>
    </row>
    <row r="9" spans="2:19" x14ac:dyDescent="0.35">
      <c r="B9" s="1"/>
      <c r="C9" t="s">
        <v>19</v>
      </c>
      <c r="E9" s="11" t="s">
        <v>864</v>
      </c>
      <c r="F9" s="13"/>
      <c r="G9" s="13"/>
      <c r="H9" s="13"/>
      <c r="I9" s="13"/>
      <c r="J9" s="13"/>
      <c r="K9" s="13"/>
      <c r="L9" s="13"/>
      <c r="M9" s="13"/>
      <c r="N9" s="12"/>
      <c r="P9" s="1"/>
      <c r="R9" s="9" t="s">
        <v>11</v>
      </c>
    </row>
    <row r="10" spans="2:19" x14ac:dyDescent="0.35">
      <c r="B10" s="1"/>
      <c r="P10" s="1"/>
    </row>
    <row r="11" spans="2:19" x14ac:dyDescent="0.35">
      <c r="B11" s="1"/>
      <c r="C11" t="s">
        <v>21</v>
      </c>
      <c r="F11" s="11" t="s">
        <v>840</v>
      </c>
      <c r="G11" s="13"/>
      <c r="H11" s="12"/>
      <c r="P11" s="1"/>
    </row>
    <row r="12" spans="2:19" x14ac:dyDescent="0.35">
      <c r="B12" s="1"/>
      <c r="P12" s="1"/>
    </row>
    <row r="13" spans="2:19" x14ac:dyDescent="0.35">
      <c r="B13" s="1"/>
      <c r="C13" t="s">
        <v>20</v>
      </c>
      <c r="P13" s="1"/>
    </row>
    <row r="14" spans="2:19" x14ac:dyDescent="0.35">
      <c r="B14" s="1"/>
      <c r="P14" s="1"/>
    </row>
    <row r="15" spans="2:19" x14ac:dyDescent="0.35">
      <c r="B15" s="1"/>
      <c r="E15" t="s">
        <v>17</v>
      </c>
      <c r="I15" s="9" t="s">
        <v>886</v>
      </c>
      <c r="L15" s="9"/>
      <c r="M15" s="9" t="s">
        <v>887</v>
      </c>
      <c r="P15" s="1"/>
    </row>
    <row r="16" spans="2:19" x14ac:dyDescent="0.35">
      <c r="B16" s="1"/>
      <c r="C16" t="s">
        <v>12</v>
      </c>
      <c r="E16" s="11" t="s">
        <v>841</v>
      </c>
      <c r="F16" s="13"/>
      <c r="G16" s="12"/>
      <c r="J16" s="14">
        <v>500</v>
      </c>
      <c r="N16" s="14">
        <v>450</v>
      </c>
      <c r="P16" s="1"/>
    </row>
    <row r="17" spans="2:16" x14ac:dyDescent="0.35">
      <c r="B17" s="1"/>
      <c r="P17" s="1"/>
    </row>
    <row r="18" spans="2:16" x14ac:dyDescent="0.35">
      <c r="B18" s="1"/>
      <c r="C18" t="s">
        <v>13</v>
      </c>
      <c r="E18" s="11" t="s">
        <v>842</v>
      </c>
      <c r="F18" s="13"/>
      <c r="G18" s="12"/>
      <c r="J18" s="14">
        <v>500</v>
      </c>
      <c r="N18" s="14">
        <v>465</v>
      </c>
      <c r="P18" s="1"/>
    </row>
    <row r="19" spans="2:16" x14ac:dyDescent="0.35">
      <c r="B19" s="1"/>
      <c r="P19" s="1"/>
    </row>
    <row r="20" spans="2:16" x14ac:dyDescent="0.35">
      <c r="B20" s="1"/>
      <c r="C20" t="s">
        <v>14</v>
      </c>
      <c r="E20" s="11"/>
      <c r="F20" s="13"/>
      <c r="G20" s="12"/>
      <c r="J20" s="14"/>
      <c r="N20" s="14"/>
      <c r="P20" s="1"/>
    </row>
    <row r="21" spans="2:16" x14ac:dyDescent="0.35">
      <c r="B21" s="1"/>
      <c r="P21" s="1"/>
    </row>
    <row r="22" spans="2:16" x14ac:dyDescent="0.35">
      <c r="B22" s="1"/>
      <c r="C22" t="s">
        <v>15</v>
      </c>
      <c r="E22" s="11"/>
      <c r="F22" s="13"/>
      <c r="G22" s="12"/>
      <c r="J22" s="14"/>
      <c r="N22" s="14"/>
      <c r="P22" s="1"/>
    </row>
    <row r="23" spans="2:16" x14ac:dyDescent="0.35">
      <c r="B23" s="1"/>
      <c r="P23" s="1"/>
    </row>
    <row r="24" spans="2:16" x14ac:dyDescent="0.35">
      <c r="B24" s="1"/>
      <c r="C24" t="s">
        <v>16</v>
      </c>
      <c r="E24" s="11" t="s">
        <v>863</v>
      </c>
      <c r="F24" s="13"/>
      <c r="G24" s="12"/>
      <c r="J24" s="14">
        <v>500</v>
      </c>
      <c r="N24" s="14">
        <v>455</v>
      </c>
      <c r="P24" s="1"/>
    </row>
    <row r="25" spans="2:16" x14ac:dyDescent="0.35">
      <c r="B25" s="1"/>
      <c r="P25" s="1"/>
    </row>
    <row r="26" spans="2:16" x14ac:dyDescent="0.35">
      <c r="B26" s="1"/>
      <c r="C26" t="s">
        <v>22</v>
      </c>
      <c r="P26" s="1"/>
    </row>
    <row r="27" spans="2:16" x14ac:dyDescent="0.35">
      <c r="B27" s="1"/>
      <c r="F27" s="84" t="s">
        <v>25</v>
      </c>
      <c r="G27" s="84"/>
      <c r="H27" s="84" t="s">
        <v>26</v>
      </c>
      <c r="I27" s="84"/>
      <c r="J27" s="84" t="s">
        <v>27</v>
      </c>
      <c r="P27" s="1"/>
    </row>
    <row r="28" spans="2:16" x14ac:dyDescent="0.35">
      <c r="B28" s="1"/>
      <c r="D28" t="s">
        <v>23</v>
      </c>
      <c r="F28" s="14" t="s">
        <v>843</v>
      </c>
      <c r="H28" s="14">
        <v>1</v>
      </c>
      <c r="J28" s="14">
        <v>2020</v>
      </c>
      <c r="P28" s="1"/>
    </row>
    <row r="29" spans="2:16" x14ac:dyDescent="0.35">
      <c r="B29" s="1"/>
      <c r="P29" s="1"/>
    </row>
    <row r="30" spans="2:16" x14ac:dyDescent="0.35">
      <c r="B30" s="1"/>
      <c r="D30" t="s">
        <v>24</v>
      </c>
      <c r="F30" s="14" t="s">
        <v>844</v>
      </c>
      <c r="H30" s="14">
        <v>31</v>
      </c>
      <c r="J30" s="14">
        <v>2020</v>
      </c>
      <c r="P30" s="1"/>
    </row>
    <row r="31" spans="2:16" x14ac:dyDescent="0.35">
      <c r="B31" s="1"/>
      <c r="P31" s="1"/>
    </row>
    <row r="32" spans="2:16" x14ac:dyDescent="0.35">
      <c r="B32" s="1"/>
      <c r="C32" t="s">
        <v>28</v>
      </c>
      <c r="E32" s="11" t="s">
        <v>845</v>
      </c>
      <c r="F32" s="12"/>
      <c r="P32" s="1"/>
    </row>
    <row r="33" spans="2:16" x14ac:dyDescent="0.35">
      <c r="B33" s="1"/>
      <c r="P33" s="1"/>
    </row>
    <row r="34" spans="2:16" x14ac:dyDescent="0.35">
      <c r="B34" s="1"/>
      <c r="C34" t="s">
        <v>29</v>
      </c>
      <c r="G34" s="115">
        <v>2020</v>
      </c>
      <c r="P34" s="1"/>
    </row>
    <row r="35" spans="2:16" x14ac:dyDescent="0.35">
      <c r="B35" s="1"/>
      <c r="P35" s="1"/>
    </row>
    <row r="36" spans="2:16" x14ac:dyDescent="0.35">
      <c r="B36" s="1"/>
      <c r="C36" t="s">
        <v>30</v>
      </c>
      <c r="P36" s="1"/>
    </row>
    <row r="37" spans="2:16" x14ac:dyDescent="0.35">
      <c r="B37" s="1"/>
      <c r="P37" s="1"/>
    </row>
    <row r="38" spans="2:16" x14ac:dyDescent="0.35">
      <c r="B38" s="1"/>
      <c r="C38" t="s">
        <v>31</v>
      </c>
      <c r="P38" s="1"/>
    </row>
    <row r="39" spans="2:16" x14ac:dyDescent="0.35">
      <c r="B39" s="1"/>
      <c r="E39" t="s">
        <v>32</v>
      </c>
      <c r="H39" t="s">
        <v>35</v>
      </c>
      <c r="K39" t="s">
        <v>36</v>
      </c>
      <c r="N39" t="s">
        <v>82</v>
      </c>
      <c r="P39" s="1"/>
    </row>
    <row r="40" spans="2:16" x14ac:dyDescent="0.35">
      <c r="B40" s="1"/>
      <c r="E40" t="s">
        <v>846</v>
      </c>
      <c r="P40" s="1"/>
    </row>
    <row r="41" spans="2:16" x14ac:dyDescent="0.35">
      <c r="B41" s="1"/>
      <c r="P41" s="1"/>
    </row>
    <row r="42" spans="2:16" x14ac:dyDescent="0.35">
      <c r="B42" s="1"/>
      <c r="E42" t="s">
        <v>33</v>
      </c>
      <c r="F42" t="s">
        <v>34</v>
      </c>
      <c r="H42" t="s">
        <v>33</v>
      </c>
      <c r="I42" t="s">
        <v>34</v>
      </c>
      <c r="K42" t="s">
        <v>33</v>
      </c>
      <c r="L42" t="s">
        <v>34</v>
      </c>
      <c r="N42" t="s">
        <v>33</v>
      </c>
      <c r="O42" t="s">
        <v>34</v>
      </c>
      <c r="P42" s="1"/>
    </row>
    <row r="43" spans="2:16" x14ac:dyDescent="0.35">
      <c r="B43" s="1"/>
      <c r="C43" t="s">
        <v>12</v>
      </c>
      <c r="E43" s="11">
        <v>0.2</v>
      </c>
      <c r="F43" s="14" t="s">
        <v>847</v>
      </c>
      <c r="H43" s="11"/>
      <c r="I43" s="14"/>
      <c r="K43" s="11"/>
      <c r="L43" s="14"/>
      <c r="N43" s="11"/>
      <c r="O43" s="14"/>
      <c r="P43" s="1"/>
    </row>
    <row r="44" spans="2:16" x14ac:dyDescent="0.35">
      <c r="B44" s="1"/>
      <c r="P44" s="1"/>
    </row>
    <row r="45" spans="2:16" x14ac:dyDescent="0.35">
      <c r="B45" s="1"/>
      <c r="C45" t="s">
        <v>13</v>
      </c>
      <c r="E45" s="11">
        <v>0.25</v>
      </c>
      <c r="F45" s="14" t="s">
        <v>847</v>
      </c>
      <c r="H45" s="11"/>
      <c r="I45" s="14"/>
      <c r="K45" s="11"/>
      <c r="L45" s="14"/>
      <c r="N45" s="11"/>
      <c r="O45" s="14"/>
      <c r="P45" s="1"/>
    </row>
    <row r="46" spans="2:16" x14ac:dyDescent="0.35">
      <c r="B46" s="1"/>
      <c r="P46" s="1"/>
    </row>
    <row r="47" spans="2:16" x14ac:dyDescent="0.35">
      <c r="B47" s="1"/>
      <c r="C47" t="s">
        <v>14</v>
      </c>
      <c r="E47" s="11"/>
      <c r="F47" s="14"/>
      <c r="H47" s="11"/>
      <c r="I47" s="14"/>
      <c r="K47" s="11"/>
      <c r="L47" s="14"/>
      <c r="N47" s="11"/>
      <c r="O47" s="14"/>
      <c r="P47" s="1"/>
    </row>
    <row r="48" spans="2:16" x14ac:dyDescent="0.35">
      <c r="B48" s="1"/>
      <c r="P48" s="1"/>
    </row>
    <row r="49" spans="2:16" x14ac:dyDescent="0.35">
      <c r="B49" s="1"/>
      <c r="C49" t="s">
        <v>15</v>
      </c>
      <c r="E49" s="11"/>
      <c r="F49" s="14"/>
      <c r="H49" s="11"/>
      <c r="I49" s="14"/>
      <c r="K49" s="11"/>
      <c r="L49" s="14"/>
      <c r="N49" s="11"/>
      <c r="O49" s="14"/>
      <c r="P49" s="1"/>
    </row>
    <row r="50" spans="2:16" x14ac:dyDescent="0.35">
      <c r="B50" s="1"/>
      <c r="P50" s="1"/>
    </row>
    <row r="51" spans="2:16" x14ac:dyDescent="0.35">
      <c r="B51" s="1"/>
      <c r="P51" s="1"/>
    </row>
    <row r="52" spans="2:16" x14ac:dyDescent="0.35">
      <c r="B52" s="1"/>
      <c r="P52" s="1"/>
    </row>
    <row r="53" spans="2:16" x14ac:dyDescent="0.35">
      <c r="B53" s="1"/>
      <c r="P53" s="1"/>
    </row>
    <row r="54" spans="2:16" x14ac:dyDescent="0.35">
      <c r="B54" s="1"/>
      <c r="P54" s="1"/>
    </row>
    <row r="55" spans="2:16" x14ac:dyDescent="0.35">
      <c r="B55" s="1"/>
      <c r="P55" s="1"/>
    </row>
    <row r="56" spans="2:16" x14ac:dyDescent="0.35">
      <c r="B56" s="1"/>
      <c r="P56" s="1"/>
    </row>
    <row r="57" spans="2:16" x14ac:dyDescent="0.35">
      <c r="B57" s="1"/>
      <c r="P57" s="1"/>
    </row>
    <row r="58" spans="2:16" x14ac:dyDescent="0.35">
      <c r="B58" s="1"/>
      <c r="P58" s="1"/>
    </row>
    <row r="59" spans="2:16" x14ac:dyDescent="0.35">
      <c r="B59" s="1"/>
      <c r="P59" s="1"/>
    </row>
    <row r="60" spans="2:16" x14ac:dyDescent="0.35">
      <c r="B60" s="1"/>
      <c r="C60" s="1"/>
      <c r="D60" s="1"/>
      <c r="E60" s="1"/>
      <c r="F60" s="1"/>
      <c r="G60" s="1"/>
      <c r="H60" s="1"/>
      <c r="I60" s="1"/>
      <c r="J60" s="1"/>
      <c r="K60" s="1"/>
      <c r="L60" s="1"/>
      <c r="M60" s="1"/>
      <c r="N60" s="1"/>
      <c r="O60" s="1"/>
      <c r="P60" s="1"/>
    </row>
  </sheetData>
  <mergeCells count="1">
    <mergeCell ref="C2:O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DF5EB-FBA3-42B5-9878-33E26FE0AE3B}">
  <sheetPr>
    <tabColor theme="7"/>
  </sheetPr>
  <dimension ref="A1:J24"/>
  <sheetViews>
    <sheetView workbookViewId="0"/>
  </sheetViews>
  <sheetFormatPr defaultRowHeight="14.5" x14ac:dyDescent="0.35"/>
  <cols>
    <col min="1" max="1" width="3.6328125" style="2" customWidth="1"/>
    <col min="2" max="2" width="20.7265625" style="2" customWidth="1"/>
    <col min="3" max="3" width="26.81640625" style="2" customWidth="1"/>
    <col min="4" max="4" width="13.36328125" style="2" customWidth="1"/>
    <col min="5" max="5" width="9.90625" style="2" customWidth="1"/>
    <col min="6" max="6" width="17.6328125" style="2" customWidth="1"/>
    <col min="7" max="7" width="21.54296875" style="2" customWidth="1"/>
    <col min="8" max="8" width="23.90625" style="18" customWidth="1"/>
    <col min="9" max="16384" width="8.7265625" style="2"/>
  </cols>
  <sheetData>
    <row r="1" spans="1:10" ht="23.5" x14ac:dyDescent="0.55000000000000004">
      <c r="A1" s="172"/>
      <c r="B1" s="173" t="s">
        <v>865</v>
      </c>
      <c r="C1" s="172"/>
      <c r="D1" s="172"/>
      <c r="E1" s="172"/>
      <c r="F1" s="172"/>
      <c r="G1" s="172"/>
      <c r="H1" s="172"/>
      <c r="I1" s="172"/>
    </row>
    <row r="2" spans="1:10" ht="142.5" customHeight="1" x14ac:dyDescent="0.35">
      <c r="A2" s="172"/>
      <c r="B2" s="198" t="s">
        <v>877</v>
      </c>
      <c r="C2" s="198"/>
      <c r="D2" s="198"/>
      <c r="E2" s="198"/>
      <c r="F2" s="198"/>
      <c r="G2" s="198"/>
      <c r="H2" s="198"/>
      <c r="I2" s="172"/>
    </row>
    <row r="3" spans="1:10" x14ac:dyDescent="0.35">
      <c r="A3" s="172"/>
      <c r="B3" s="172"/>
      <c r="C3" s="172"/>
      <c r="D3" s="172"/>
      <c r="E3" s="172"/>
      <c r="F3" s="172"/>
      <c r="G3" s="172"/>
      <c r="H3" s="172"/>
      <c r="I3" s="172"/>
    </row>
    <row r="5" spans="1:10" ht="23.5" x14ac:dyDescent="0.55000000000000004">
      <c r="B5" s="4" t="s">
        <v>884</v>
      </c>
      <c r="C5" s="4"/>
      <c r="D5" s="1"/>
      <c r="E5" s="1"/>
      <c r="F5" s="1"/>
      <c r="G5" s="1"/>
      <c r="H5" s="85"/>
      <c r="I5" s="3"/>
      <c r="J5" s="3"/>
    </row>
    <row r="6" spans="1:10" x14ac:dyDescent="0.35">
      <c r="H6" s="20"/>
      <c r="I6" s="17"/>
      <c r="J6" s="17"/>
    </row>
    <row r="7" spans="1:10" s="17" customFormat="1" ht="29" customHeight="1" x14ac:dyDescent="0.35">
      <c r="B7" s="145" t="s">
        <v>58</v>
      </c>
      <c r="C7" s="146" t="s">
        <v>6</v>
      </c>
      <c r="D7" s="146" t="s">
        <v>37</v>
      </c>
      <c r="E7" s="146" t="s">
        <v>7</v>
      </c>
      <c r="F7" s="146" t="s">
        <v>56</v>
      </c>
      <c r="G7" s="146" t="s">
        <v>57</v>
      </c>
      <c r="H7" s="145" t="s">
        <v>801</v>
      </c>
    </row>
    <row r="8" spans="1:10" s="24" customFormat="1" ht="43.5" x14ac:dyDescent="0.35">
      <c r="B8" s="147" t="s">
        <v>102</v>
      </c>
      <c r="C8" s="174" t="s">
        <v>89</v>
      </c>
      <c r="D8" s="148" t="s">
        <v>38</v>
      </c>
      <c r="E8" s="148" t="s">
        <v>41</v>
      </c>
      <c r="F8" s="148" t="s">
        <v>46</v>
      </c>
      <c r="G8" s="148" t="s">
        <v>55</v>
      </c>
      <c r="H8" s="149" t="s">
        <v>802</v>
      </c>
    </row>
    <row r="9" spans="1:10" s="24" customFormat="1" ht="43.5" x14ac:dyDescent="0.35">
      <c r="B9" s="150" t="s">
        <v>101</v>
      </c>
      <c r="C9" s="157"/>
      <c r="D9" s="151" t="s">
        <v>95</v>
      </c>
      <c r="E9" s="151" t="s">
        <v>103</v>
      </c>
      <c r="F9" s="23" t="s">
        <v>46</v>
      </c>
      <c r="G9" s="151" t="s">
        <v>54</v>
      </c>
      <c r="H9" s="87" t="s">
        <v>803</v>
      </c>
    </row>
    <row r="10" spans="1:10" s="24" customFormat="1" ht="72.5" x14ac:dyDescent="0.35">
      <c r="B10" s="102"/>
      <c r="C10" s="157"/>
      <c r="D10" s="23" t="s">
        <v>40</v>
      </c>
      <c r="E10" s="23" t="s">
        <v>42</v>
      </c>
      <c r="F10" s="23" t="s">
        <v>50</v>
      </c>
      <c r="G10" s="23" t="s">
        <v>850</v>
      </c>
      <c r="H10" s="87"/>
    </row>
    <row r="11" spans="1:10" s="24" customFormat="1" ht="29" x14ac:dyDescent="0.35">
      <c r="B11" s="102"/>
      <c r="C11" s="155"/>
      <c r="D11" s="34" t="s">
        <v>39</v>
      </c>
      <c r="E11" s="34" t="s">
        <v>43</v>
      </c>
      <c r="F11" s="34" t="s">
        <v>46</v>
      </c>
      <c r="G11" s="34" t="s">
        <v>59</v>
      </c>
      <c r="H11" s="93"/>
    </row>
    <row r="12" spans="1:10" s="24" customFormat="1" ht="43.5" x14ac:dyDescent="0.35">
      <c r="B12" s="151"/>
      <c r="C12" s="35" t="s">
        <v>853</v>
      </c>
      <c r="D12" s="23" t="s">
        <v>38</v>
      </c>
      <c r="E12" s="23" t="s">
        <v>41</v>
      </c>
      <c r="F12" s="23" t="s">
        <v>46</v>
      </c>
      <c r="G12" s="23" t="s">
        <v>55</v>
      </c>
      <c r="H12" s="86" t="s">
        <v>802</v>
      </c>
    </row>
    <row r="13" spans="1:10" s="24" customFormat="1" ht="43.5" x14ac:dyDescent="0.35">
      <c r="B13" s="151"/>
      <c r="C13" s="35"/>
      <c r="D13" s="151" t="s">
        <v>95</v>
      </c>
      <c r="E13" s="151" t="s">
        <v>103</v>
      </c>
      <c r="F13" s="23" t="s">
        <v>46</v>
      </c>
      <c r="G13" s="151" t="s">
        <v>54</v>
      </c>
      <c r="H13" s="87" t="s">
        <v>803</v>
      </c>
    </row>
    <row r="14" spans="1:10" s="144" customFormat="1" ht="72.5" x14ac:dyDescent="0.35">
      <c r="B14" s="25"/>
      <c r="C14" s="35"/>
      <c r="D14" s="23" t="s">
        <v>40</v>
      </c>
      <c r="E14" s="23" t="s">
        <v>42</v>
      </c>
      <c r="F14" s="23" t="s">
        <v>50</v>
      </c>
      <c r="G14" s="23" t="s">
        <v>850</v>
      </c>
      <c r="H14" s="87"/>
    </row>
    <row r="15" spans="1:10" s="144" customFormat="1" ht="29.5" thickBot="1" x14ac:dyDescent="0.4">
      <c r="B15" s="27"/>
      <c r="C15" s="28"/>
      <c r="D15" s="30" t="s">
        <v>39</v>
      </c>
      <c r="E15" s="30" t="s">
        <v>43</v>
      </c>
      <c r="F15" s="30" t="s">
        <v>46</v>
      </c>
      <c r="G15" s="30" t="s">
        <v>59</v>
      </c>
      <c r="H15" s="27"/>
    </row>
    <row r="16" spans="1:10" s="144" customFormat="1" ht="43.5" x14ac:dyDescent="0.35">
      <c r="B16" s="40" t="s">
        <v>67</v>
      </c>
      <c r="C16" s="152" t="s">
        <v>119</v>
      </c>
      <c r="D16" s="41" t="s">
        <v>66</v>
      </c>
      <c r="E16" s="41" t="s">
        <v>43</v>
      </c>
      <c r="F16" s="23" t="s">
        <v>45</v>
      </c>
      <c r="G16" s="42" t="s">
        <v>92</v>
      </c>
      <c r="H16" s="25"/>
    </row>
    <row r="17" spans="2:8" s="144" customFormat="1" ht="73" thickBot="1" x14ac:dyDescent="0.4">
      <c r="B17" s="27"/>
      <c r="C17" s="175"/>
      <c r="D17" s="29" t="s">
        <v>68</v>
      </c>
      <c r="E17" s="29" t="s">
        <v>70</v>
      </c>
      <c r="F17" s="30" t="s">
        <v>50</v>
      </c>
      <c r="G17" s="29" t="s">
        <v>71</v>
      </c>
      <c r="H17" s="27"/>
    </row>
    <row r="18" spans="2:8" ht="174" x14ac:dyDescent="0.35">
      <c r="B18" s="40" t="s">
        <v>838</v>
      </c>
      <c r="C18" s="38" t="s">
        <v>866</v>
      </c>
      <c r="D18" s="144" t="s">
        <v>87</v>
      </c>
      <c r="E18" s="144" t="s">
        <v>85</v>
      </c>
      <c r="F18" s="144" t="s">
        <v>50</v>
      </c>
      <c r="G18" s="144" t="s">
        <v>86</v>
      </c>
      <c r="H18" s="87" t="s">
        <v>835</v>
      </c>
    </row>
    <row r="19" spans="2:8" ht="174" x14ac:dyDescent="0.35">
      <c r="B19" s="26"/>
      <c r="C19" s="90"/>
      <c r="D19" s="26" t="s">
        <v>88</v>
      </c>
      <c r="E19" s="26" t="s">
        <v>43</v>
      </c>
      <c r="F19" s="26" t="s">
        <v>46</v>
      </c>
      <c r="G19" s="26" t="s">
        <v>867</v>
      </c>
      <c r="H19" s="88" t="s">
        <v>882</v>
      </c>
    </row>
    <row r="20" spans="2:8" x14ac:dyDescent="0.35">
      <c r="F20" s="144"/>
    </row>
    <row r="21" spans="2:8" x14ac:dyDescent="0.35">
      <c r="F21" s="144"/>
    </row>
    <row r="22" spans="2:8" x14ac:dyDescent="0.35">
      <c r="F22" s="144"/>
    </row>
    <row r="23" spans="2:8" x14ac:dyDescent="0.35">
      <c r="F23" s="144"/>
    </row>
    <row r="24" spans="2:8" x14ac:dyDescent="0.35">
      <c r="F24" s="144"/>
    </row>
  </sheetData>
  <mergeCells count="1">
    <mergeCell ref="B2:H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2BE11BB-5EFB-4456-B6FD-D5BAD327F931}">
          <x14:formula1>
            <xm:f>Parameters!$A$3:$A$15</xm:f>
          </x14:formula1>
          <xm:sqref>F18:F24</xm:sqref>
        </x14:dataValidation>
        <x14:dataValidation type="list" allowBlank="1" showInputMessage="1" showErrorMessage="1" xr:uid="{A5C92096-3093-4653-A804-1549C103043F}">
          <x14:formula1>
            <xm:f>Parameters!$A$3:$A$17</xm:f>
          </x14:formula1>
          <xm:sqref>F16:F17 F8:F15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A5E6E-A4EF-4F3D-B855-AE249E8CC6CA}">
  <sheetPr>
    <tabColor theme="7"/>
  </sheetPr>
  <dimension ref="A1:AA14"/>
  <sheetViews>
    <sheetView workbookViewId="0">
      <pane xSplit="3" ySplit="7" topLeftCell="D8" activePane="bottomRight" state="frozen"/>
      <selection pane="topRight" activeCell="D1" sqref="D1"/>
      <selection pane="bottomLeft" activeCell="A5" sqref="A5"/>
      <selection pane="bottomRight" activeCell="B6" sqref="B6:D6"/>
    </sheetView>
  </sheetViews>
  <sheetFormatPr defaultRowHeight="14.5" x14ac:dyDescent="0.35"/>
  <cols>
    <col min="1" max="1" width="3.6328125" customWidth="1"/>
    <col min="2" max="2" width="21.1796875" style="2" customWidth="1"/>
    <col min="3" max="3" width="12.26953125" style="2" customWidth="1"/>
    <col min="4" max="4" width="35.7265625" style="2" customWidth="1"/>
    <col min="5" max="5" width="9.6328125" style="2" customWidth="1"/>
    <col min="6" max="6" width="12.90625" style="2" customWidth="1"/>
    <col min="7" max="7" width="13.36328125" style="2" customWidth="1"/>
    <col min="8" max="8" width="16.08984375" customWidth="1"/>
    <col min="9" max="9" width="12.81640625" customWidth="1"/>
    <col min="10" max="10" width="17.453125" customWidth="1"/>
    <col min="11" max="11" width="17.453125" style="116" customWidth="1"/>
    <col min="12" max="12" width="17.453125" customWidth="1"/>
    <col min="13" max="13" width="23.1796875" customWidth="1"/>
    <col min="14" max="14" width="12.26953125" customWidth="1"/>
    <col min="15" max="15" width="13.26953125" customWidth="1"/>
    <col min="16" max="16" width="11.81640625" customWidth="1"/>
    <col min="17" max="17" width="12.1796875" customWidth="1"/>
    <col min="18" max="18" width="9.7265625" customWidth="1"/>
    <col min="19" max="23" width="12.08984375" style="117" customWidth="1"/>
  </cols>
  <sheetData>
    <row r="1" spans="1:27" s="2" customFormat="1" ht="23.5" x14ac:dyDescent="0.55000000000000004">
      <c r="A1" s="176"/>
      <c r="B1" s="177" t="s">
        <v>865</v>
      </c>
      <c r="C1" s="176"/>
      <c r="D1" s="176"/>
      <c r="E1" s="176"/>
      <c r="F1" s="176"/>
      <c r="G1" s="176"/>
      <c r="H1" s="176"/>
      <c r="I1" s="176"/>
    </row>
    <row r="2" spans="1:27" s="2" customFormat="1" ht="49.5" customHeight="1" x14ac:dyDescent="0.35">
      <c r="A2" s="176"/>
      <c r="B2" s="198" t="s">
        <v>878</v>
      </c>
      <c r="C2" s="198"/>
      <c r="D2" s="198"/>
      <c r="E2" s="198"/>
      <c r="F2" s="198"/>
      <c r="G2" s="198"/>
      <c r="H2" s="198"/>
      <c r="I2" s="176"/>
    </row>
    <row r="3" spans="1:27" s="2" customFormat="1" x14ac:dyDescent="0.35">
      <c r="A3" s="176"/>
      <c r="B3" s="176"/>
      <c r="C3" s="176"/>
      <c r="D3" s="176"/>
      <c r="E3" s="176"/>
      <c r="F3" s="176"/>
      <c r="G3" s="176"/>
      <c r="H3" s="176"/>
      <c r="I3" s="176"/>
    </row>
    <row r="4" spans="1:27" ht="11.5" customHeight="1" thickBot="1" x14ac:dyDescent="0.4"/>
    <row r="5" spans="1:27" s="2" customFormat="1" ht="24" thickBot="1" x14ac:dyDescent="0.6">
      <c r="B5" s="204" t="s">
        <v>888</v>
      </c>
      <c r="C5" s="118"/>
      <c r="D5" s="119"/>
      <c r="E5" s="119"/>
      <c r="F5" s="119"/>
      <c r="G5" s="119"/>
      <c r="H5" s="57"/>
      <c r="I5" s="57"/>
      <c r="J5" s="57"/>
      <c r="K5" s="120"/>
      <c r="L5" s="57"/>
      <c r="M5" s="57"/>
      <c r="N5" s="205"/>
      <c r="O5" s="57"/>
      <c r="P5" s="57"/>
      <c r="Q5" s="57"/>
      <c r="R5" s="57"/>
      <c r="S5" s="206"/>
      <c r="T5" s="206"/>
      <c r="U5" s="206"/>
      <c r="V5" s="206"/>
      <c r="W5" s="207"/>
    </row>
    <row r="6" spans="1:27" s="45" customFormat="1" ht="15" thickTop="1" x14ac:dyDescent="0.35">
      <c r="B6" s="200" t="s">
        <v>6</v>
      </c>
      <c r="C6" s="201"/>
      <c r="D6" s="202"/>
      <c r="E6" s="203" t="s">
        <v>121</v>
      </c>
      <c r="F6" s="201"/>
      <c r="G6" s="202"/>
      <c r="H6" s="195" t="s">
        <v>122</v>
      </c>
      <c r="I6" s="194"/>
      <c r="J6" s="195" t="s">
        <v>123</v>
      </c>
      <c r="K6" s="193"/>
      <c r="L6" s="193"/>
      <c r="M6" s="194"/>
      <c r="N6" s="193" t="s">
        <v>124</v>
      </c>
      <c r="O6" s="193"/>
      <c r="P6" s="193"/>
      <c r="Q6" s="193"/>
      <c r="R6" s="194"/>
      <c r="S6" s="208" t="s">
        <v>777</v>
      </c>
      <c r="T6" s="208"/>
      <c r="U6" s="208"/>
      <c r="V6" s="208"/>
      <c r="W6" s="199"/>
    </row>
    <row r="7" spans="1:27" ht="29.5" thickBot="1" x14ac:dyDescent="0.4">
      <c r="B7" s="121" t="s">
        <v>125</v>
      </c>
      <c r="C7" s="122" t="s">
        <v>126</v>
      </c>
      <c r="D7" s="123" t="s">
        <v>127</v>
      </c>
      <c r="E7" s="47" t="s">
        <v>121</v>
      </c>
      <c r="F7" s="47" t="s">
        <v>7</v>
      </c>
      <c r="G7" s="48" t="s">
        <v>128</v>
      </c>
      <c r="H7" s="49" t="s">
        <v>783</v>
      </c>
      <c r="I7" s="50" t="s">
        <v>129</v>
      </c>
      <c r="J7" s="49" t="s">
        <v>770</v>
      </c>
      <c r="K7" s="124" t="s">
        <v>771</v>
      </c>
      <c r="L7" s="51" t="s">
        <v>130</v>
      </c>
      <c r="M7" s="50" t="s">
        <v>131</v>
      </c>
      <c r="N7" s="51" t="s">
        <v>772</v>
      </c>
      <c r="O7" s="51" t="s">
        <v>773</v>
      </c>
      <c r="P7" s="51" t="s">
        <v>774</v>
      </c>
      <c r="Q7" s="51" t="s">
        <v>775</v>
      </c>
      <c r="R7" s="50" t="s">
        <v>776</v>
      </c>
      <c r="S7" s="125" t="s">
        <v>778</v>
      </c>
      <c r="T7" s="125" t="s">
        <v>779</v>
      </c>
      <c r="U7" s="125" t="s">
        <v>780</v>
      </c>
      <c r="V7" s="125" t="s">
        <v>781</v>
      </c>
      <c r="W7" s="126" t="s">
        <v>782</v>
      </c>
    </row>
    <row r="8" spans="1:27" s="129" customFormat="1" ht="29.5" thickTop="1" x14ac:dyDescent="0.35">
      <c r="B8" s="127" t="s">
        <v>848</v>
      </c>
      <c r="C8" s="209" t="s">
        <v>133</v>
      </c>
      <c r="D8" s="128" t="s">
        <v>849</v>
      </c>
      <c r="E8" s="210">
        <f>1*100%</f>
        <v>1</v>
      </c>
      <c r="F8" s="209" t="s">
        <v>135</v>
      </c>
      <c r="G8" s="128" t="s">
        <v>850</v>
      </c>
      <c r="H8" s="211">
        <f>12000</f>
        <v>12000</v>
      </c>
      <c r="I8" s="128" t="s">
        <v>851</v>
      </c>
      <c r="J8" s="212">
        <f>E8*H8</f>
        <v>12000</v>
      </c>
      <c r="K8" s="213">
        <f>J8/'Official exchange rate'!$BK$4</f>
        <v>154.36476170050611</v>
      </c>
      <c r="L8" s="211" t="s">
        <v>868</v>
      </c>
      <c r="M8" s="178" t="s">
        <v>870</v>
      </c>
      <c r="N8" s="214">
        <f>450/(450+465)</f>
        <v>0.49180327868852458</v>
      </c>
      <c r="O8" s="214">
        <f>465/(450+465)</f>
        <v>0.50819672131147542</v>
      </c>
      <c r="P8" s="211"/>
      <c r="Q8" s="211"/>
      <c r="R8" s="178">
        <v>0</v>
      </c>
      <c r="S8" s="215">
        <f>K8*N8</f>
        <v>75.917095918281689</v>
      </c>
      <c r="T8" s="215">
        <f>K8*O8</f>
        <v>78.447665782224419</v>
      </c>
      <c r="U8" s="215">
        <f>K8*P8</f>
        <v>0</v>
      </c>
      <c r="V8" s="215">
        <f>K8*Q8</f>
        <v>0</v>
      </c>
      <c r="W8" s="130">
        <f>K8*R8</f>
        <v>0</v>
      </c>
      <c r="Y8" s="131"/>
      <c r="Z8" s="9" t="s">
        <v>9</v>
      </c>
      <c r="AA8"/>
    </row>
    <row r="9" spans="1:27" s="129" customFormat="1" x14ac:dyDescent="0.35">
      <c r="B9" s="127" t="s">
        <v>848</v>
      </c>
      <c r="C9" s="209" t="s">
        <v>136</v>
      </c>
      <c r="D9" s="132" t="s">
        <v>852</v>
      </c>
      <c r="E9" s="210">
        <f>1*0.9</f>
        <v>0.9</v>
      </c>
      <c r="F9" s="209" t="s">
        <v>135</v>
      </c>
      <c r="G9" s="132" t="s">
        <v>850</v>
      </c>
      <c r="H9" s="211">
        <v>12000</v>
      </c>
      <c r="I9" s="132" t="s">
        <v>851</v>
      </c>
      <c r="J9" s="212">
        <f t="shared" ref="J9:J14" si="0">E9*H9</f>
        <v>10800</v>
      </c>
      <c r="K9" s="213">
        <f>J9/'Official exchange rate'!$BK$4</f>
        <v>138.9282855304555</v>
      </c>
      <c r="L9" s="211" t="s">
        <v>868</v>
      </c>
      <c r="M9" s="178" t="s">
        <v>870</v>
      </c>
      <c r="N9" s="214">
        <f t="shared" ref="N9" si="1">450/(450+465)</f>
        <v>0.49180327868852458</v>
      </c>
      <c r="O9" s="214">
        <f t="shared" ref="O9" si="2">465/(450+465)</f>
        <v>0.50819672131147542</v>
      </c>
      <c r="P9" s="211"/>
      <c r="Q9" s="211"/>
      <c r="R9" s="178"/>
      <c r="S9" s="215">
        <f t="shared" ref="S9:S12" si="3">K9*N9</f>
        <v>68.325386326453525</v>
      </c>
      <c r="T9" s="215">
        <f t="shared" ref="T9:T14" si="4">K9*O9</f>
        <v>70.602899204001972</v>
      </c>
      <c r="U9" s="215">
        <f t="shared" ref="U9:U14" si="5">K9*P9</f>
        <v>0</v>
      </c>
      <c r="V9" s="215">
        <f t="shared" ref="V9:V14" si="6">K9*Q9</f>
        <v>0</v>
      </c>
      <c r="W9" s="130">
        <f t="shared" ref="W9:W14" si="7">K9*R9</f>
        <v>0</v>
      </c>
      <c r="Z9"/>
      <c r="AA9"/>
    </row>
    <row r="10" spans="1:27" s="129" customFormat="1" ht="29" x14ac:dyDescent="0.35">
      <c r="B10" s="127" t="s">
        <v>853</v>
      </c>
      <c r="C10" s="209" t="s">
        <v>133</v>
      </c>
      <c r="D10" s="132" t="s">
        <v>854</v>
      </c>
      <c r="E10" s="210">
        <f xml:space="preserve"> 2 *0.8</f>
        <v>1.6</v>
      </c>
      <c r="F10" s="209" t="s">
        <v>135</v>
      </c>
      <c r="G10" s="132" t="s">
        <v>850</v>
      </c>
      <c r="H10" s="211">
        <v>10000</v>
      </c>
      <c r="I10" s="132" t="s">
        <v>851</v>
      </c>
      <c r="J10" s="212">
        <f t="shared" si="0"/>
        <v>16000</v>
      </c>
      <c r="K10" s="213">
        <f>J10/'Official exchange rate'!$BK$4</f>
        <v>205.81968226734148</v>
      </c>
      <c r="L10" s="211" t="s">
        <v>868</v>
      </c>
      <c r="M10" s="178" t="s">
        <v>870</v>
      </c>
      <c r="N10" s="214">
        <f>(450*1*8)/(450*1*8+465*2*8)</f>
        <v>0.32608695652173914</v>
      </c>
      <c r="O10" s="214">
        <f>(465*2*8)/(450*1*8+465*2*8)</f>
        <v>0.67391304347826086</v>
      </c>
      <c r="P10" s="211"/>
      <c r="Q10" s="211"/>
      <c r="R10" s="178"/>
      <c r="S10" s="215">
        <f t="shared" si="3"/>
        <v>67.115113782828743</v>
      </c>
      <c r="T10" s="215">
        <f t="shared" si="4"/>
        <v>138.70456848451272</v>
      </c>
      <c r="U10" s="215">
        <f t="shared" si="5"/>
        <v>0</v>
      </c>
      <c r="V10" s="215">
        <f t="shared" si="6"/>
        <v>0</v>
      </c>
      <c r="W10" s="130">
        <f t="shared" si="7"/>
        <v>0</v>
      </c>
      <c r="Y10" s="9"/>
      <c r="Z10" s="10" t="s">
        <v>10</v>
      </c>
      <c r="AA10" s="14"/>
    </row>
    <row r="11" spans="1:27" s="129" customFormat="1" ht="29" x14ac:dyDescent="0.35">
      <c r="B11" s="127" t="s">
        <v>853</v>
      </c>
      <c r="C11" s="209" t="s">
        <v>136</v>
      </c>
      <c r="D11" s="132" t="s">
        <v>854</v>
      </c>
      <c r="E11" s="210">
        <f>2*0.8</f>
        <v>1.6</v>
      </c>
      <c r="F11" s="209" t="s">
        <v>135</v>
      </c>
      <c r="G11" s="132" t="s">
        <v>850</v>
      </c>
      <c r="H11" s="211">
        <v>10000</v>
      </c>
      <c r="I11" s="132" t="s">
        <v>851</v>
      </c>
      <c r="J11" s="212">
        <f t="shared" si="0"/>
        <v>16000</v>
      </c>
      <c r="K11" s="213">
        <f>J11/'Official exchange rate'!$BK$4</f>
        <v>205.81968226734148</v>
      </c>
      <c r="L11" s="211" t="s">
        <v>868</v>
      </c>
      <c r="M11" s="178" t="s">
        <v>870</v>
      </c>
      <c r="N11" s="214">
        <f>(450*1*8)/(450*1*8+465*2*8)</f>
        <v>0.32608695652173914</v>
      </c>
      <c r="O11" s="214">
        <f>(465*2*8)/(450*1*8+465*2*8)</f>
        <v>0.67391304347826086</v>
      </c>
      <c r="P11" s="211"/>
      <c r="Q11" s="211"/>
      <c r="R11" s="178"/>
      <c r="S11" s="215">
        <f t="shared" si="3"/>
        <v>67.115113782828743</v>
      </c>
      <c r="T11" s="215">
        <f t="shared" si="4"/>
        <v>138.70456848451272</v>
      </c>
      <c r="U11" s="215">
        <f t="shared" si="5"/>
        <v>0</v>
      </c>
      <c r="V11" s="215">
        <f t="shared" si="6"/>
        <v>0</v>
      </c>
      <c r="W11" s="130">
        <f t="shared" si="7"/>
        <v>0</v>
      </c>
      <c r="Y11"/>
      <c r="Z11"/>
      <c r="AA11"/>
    </row>
    <row r="12" spans="1:27" s="129" customFormat="1" ht="58" x14ac:dyDescent="0.35">
      <c r="B12" s="127" t="s">
        <v>856</v>
      </c>
      <c r="C12" s="209" t="s">
        <v>855</v>
      </c>
      <c r="D12" s="132" t="s">
        <v>857</v>
      </c>
      <c r="E12" s="210">
        <v>1</v>
      </c>
      <c r="F12" s="209" t="s">
        <v>103</v>
      </c>
      <c r="G12" s="132" t="s">
        <v>851</v>
      </c>
      <c r="H12" s="211">
        <v>200000</v>
      </c>
      <c r="I12" s="132" t="s">
        <v>851</v>
      </c>
      <c r="J12" s="212">
        <f t="shared" si="0"/>
        <v>200000</v>
      </c>
      <c r="K12" s="213">
        <f>J12/'Official exchange rate'!$BK$4</f>
        <v>2572.7460283417686</v>
      </c>
      <c r="L12" s="211" t="s">
        <v>868</v>
      </c>
      <c r="M12" s="178" t="s">
        <v>870</v>
      </c>
      <c r="N12" s="214">
        <f>(450*1*8)/(450*1*8+465*2*8)</f>
        <v>0.32608695652173914</v>
      </c>
      <c r="O12" s="214">
        <f t="shared" ref="O12" si="8">(465*2*12)/(450*1*12+465*2*12)</f>
        <v>0.67391304347826086</v>
      </c>
      <c r="P12" s="211"/>
      <c r="Q12" s="211"/>
      <c r="R12" s="178"/>
      <c r="S12" s="215">
        <f t="shared" si="3"/>
        <v>838.93892228535935</v>
      </c>
      <c r="T12" s="215">
        <f t="shared" si="4"/>
        <v>1733.8071060564093</v>
      </c>
      <c r="U12" s="215">
        <f t="shared" si="5"/>
        <v>0</v>
      </c>
      <c r="V12" s="215">
        <f t="shared" si="6"/>
        <v>0</v>
      </c>
      <c r="W12" s="130">
        <f t="shared" si="7"/>
        <v>0</v>
      </c>
      <c r="Y12"/>
      <c r="Z12" s="10" t="s">
        <v>799</v>
      </c>
      <c r="AA12" s="78"/>
    </row>
    <row r="13" spans="1:27" s="129" customFormat="1" ht="72.5" x14ac:dyDescent="0.35">
      <c r="B13" s="127" t="s">
        <v>858</v>
      </c>
      <c r="C13" s="209" t="s">
        <v>855</v>
      </c>
      <c r="D13" s="132" t="s">
        <v>869</v>
      </c>
      <c r="E13" s="210">
        <f>450*0.25*8</f>
        <v>900</v>
      </c>
      <c r="F13" s="209" t="s">
        <v>859</v>
      </c>
      <c r="G13" s="132" t="s">
        <v>86</v>
      </c>
      <c r="H13" s="211">
        <f>5000/40</f>
        <v>125</v>
      </c>
      <c r="I13" s="132" t="s">
        <v>860</v>
      </c>
      <c r="J13" s="212">
        <f t="shared" si="0"/>
        <v>112500</v>
      </c>
      <c r="K13" s="213">
        <f>J13/'Official exchange rate'!$BK$4</f>
        <v>1447.1696409422448</v>
      </c>
      <c r="L13" s="211" t="s">
        <v>868</v>
      </c>
      <c r="M13" s="178" t="s">
        <v>871</v>
      </c>
      <c r="N13" s="214">
        <v>1</v>
      </c>
      <c r="O13" s="214"/>
      <c r="P13" s="211"/>
      <c r="Q13" s="211"/>
      <c r="R13" s="178"/>
      <c r="S13" s="215">
        <f>K13*N13</f>
        <v>1447.1696409422448</v>
      </c>
      <c r="T13" s="215">
        <f t="shared" si="4"/>
        <v>0</v>
      </c>
      <c r="U13" s="215">
        <f t="shared" si="5"/>
        <v>0</v>
      </c>
      <c r="V13" s="215">
        <f t="shared" si="6"/>
        <v>0</v>
      </c>
      <c r="W13" s="130">
        <f t="shared" si="7"/>
        <v>0</v>
      </c>
      <c r="Y13" s="10"/>
      <c r="Z13" s="15"/>
    </row>
    <row r="14" spans="1:27" s="129" customFormat="1" ht="73" thickBot="1" x14ac:dyDescent="0.4">
      <c r="B14" s="133" t="s">
        <v>861</v>
      </c>
      <c r="C14" s="134" t="s">
        <v>855</v>
      </c>
      <c r="D14" s="135" t="s">
        <v>879</v>
      </c>
      <c r="E14" s="216">
        <f>465*0.33*8</f>
        <v>1227.6000000000001</v>
      </c>
      <c r="F14" s="134" t="s">
        <v>859</v>
      </c>
      <c r="G14" s="135" t="s">
        <v>86</v>
      </c>
      <c r="H14" s="136">
        <f>5000/40</f>
        <v>125</v>
      </c>
      <c r="I14" s="135" t="s">
        <v>860</v>
      </c>
      <c r="J14" s="138">
        <f t="shared" si="0"/>
        <v>153450.00000000003</v>
      </c>
      <c r="K14" s="139">
        <f>J14/'Official exchange rate'!$BK$4</f>
        <v>1973.9393902452223</v>
      </c>
      <c r="L14" s="136" t="s">
        <v>868</v>
      </c>
      <c r="M14" s="137" t="s">
        <v>871</v>
      </c>
      <c r="N14" s="217"/>
      <c r="O14" s="217">
        <v>1</v>
      </c>
      <c r="P14" s="136"/>
      <c r="Q14" s="136"/>
      <c r="R14" s="137"/>
      <c r="S14" s="140">
        <f>K14*N14</f>
        <v>0</v>
      </c>
      <c r="T14" s="140">
        <f t="shared" si="4"/>
        <v>1973.9393902452223</v>
      </c>
      <c r="U14" s="140">
        <f t="shared" si="5"/>
        <v>0</v>
      </c>
      <c r="V14" s="140">
        <f t="shared" si="6"/>
        <v>0</v>
      </c>
      <c r="W14" s="141">
        <f t="shared" si="7"/>
        <v>0</v>
      </c>
    </row>
  </sheetData>
  <mergeCells count="7">
    <mergeCell ref="B2:H2"/>
    <mergeCell ref="S6:W6"/>
    <mergeCell ref="B6:D6"/>
    <mergeCell ref="E6:G6"/>
    <mergeCell ref="H6:I6"/>
    <mergeCell ref="J6:M6"/>
    <mergeCell ref="N6:R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0474A-3DC8-4BA9-A56F-9181A07E6915}">
  <sheetPr>
    <tabColor theme="7"/>
  </sheetPr>
  <dimension ref="A1:L60"/>
  <sheetViews>
    <sheetView workbookViewId="0">
      <selection activeCell="K31" sqref="K31"/>
    </sheetView>
  </sheetViews>
  <sheetFormatPr defaultRowHeight="14.5" x14ac:dyDescent="0.35"/>
  <cols>
    <col min="1" max="1" width="3.6328125" customWidth="1"/>
    <col min="2" max="2" width="5.6328125" customWidth="1"/>
    <col min="4" max="4" width="33.08984375" customWidth="1"/>
    <col min="5" max="7" width="12.6328125" customWidth="1"/>
  </cols>
  <sheetData>
    <row r="1" spans="1:12" s="2" customFormat="1" ht="23.5" x14ac:dyDescent="0.55000000000000004">
      <c r="A1" s="176"/>
      <c r="B1" s="177" t="s">
        <v>865</v>
      </c>
      <c r="C1" s="176"/>
      <c r="D1" s="176"/>
      <c r="E1" s="176"/>
      <c r="F1" s="176"/>
      <c r="G1" s="176"/>
      <c r="H1" s="176"/>
      <c r="I1" s="176"/>
    </row>
    <row r="2" spans="1:12" s="2" customFormat="1" ht="79" customHeight="1" x14ac:dyDescent="0.35">
      <c r="A2" s="176"/>
      <c r="B2" s="198" t="s">
        <v>872</v>
      </c>
      <c r="C2" s="198"/>
      <c r="D2" s="198"/>
      <c r="E2" s="198"/>
      <c r="F2" s="198"/>
      <c r="G2" s="198"/>
      <c r="H2" s="198"/>
      <c r="I2" s="176"/>
    </row>
    <row r="3" spans="1:12" s="2" customFormat="1" x14ac:dyDescent="0.35">
      <c r="A3" s="176"/>
      <c r="B3" s="176"/>
      <c r="C3" s="176"/>
      <c r="D3" s="176"/>
      <c r="E3" s="176"/>
      <c r="F3" s="176"/>
      <c r="G3" s="176"/>
      <c r="H3" s="176"/>
      <c r="I3" s="176"/>
    </row>
    <row r="5" spans="1:12" ht="25" customHeight="1" x14ac:dyDescent="0.55000000000000004">
      <c r="B5" s="1"/>
      <c r="C5" s="4" t="s">
        <v>784</v>
      </c>
      <c r="D5" s="1"/>
      <c r="E5" s="1"/>
      <c r="F5" s="1"/>
      <c r="G5" s="1"/>
      <c r="H5" s="1"/>
      <c r="I5" s="1"/>
    </row>
    <row r="6" spans="1:12" x14ac:dyDescent="0.35">
      <c r="B6" s="1"/>
      <c r="I6" s="1"/>
      <c r="K6" s="10" t="s">
        <v>10</v>
      </c>
      <c r="L6" s="14"/>
    </row>
    <row r="7" spans="1:12" x14ac:dyDescent="0.35">
      <c r="B7" s="1"/>
      <c r="I7" s="1"/>
    </row>
    <row r="8" spans="1:12" x14ac:dyDescent="0.35">
      <c r="B8" s="1"/>
      <c r="D8" s="9" t="s">
        <v>785</v>
      </c>
      <c r="I8" s="1"/>
      <c r="K8" s="10" t="s">
        <v>799</v>
      </c>
      <c r="L8" s="78"/>
    </row>
    <row r="9" spans="1:12" ht="15" thickBot="1" x14ac:dyDescent="0.4">
      <c r="B9" s="1"/>
      <c r="I9" s="1"/>
    </row>
    <row r="10" spans="1:12" x14ac:dyDescent="0.35">
      <c r="B10" s="1"/>
      <c r="D10" s="76"/>
      <c r="E10" s="142" t="s">
        <v>12</v>
      </c>
      <c r="F10" s="142" t="s">
        <v>13</v>
      </c>
      <c r="G10" s="143" t="s">
        <v>132</v>
      </c>
      <c r="I10" s="1"/>
    </row>
    <row r="11" spans="1:12" x14ac:dyDescent="0.35">
      <c r="B11" s="1"/>
      <c r="D11" s="60" t="s">
        <v>786</v>
      </c>
      <c r="E11" s="180">
        <f>SUM('Example_Data entry sheet'!S8:S14)</f>
        <v>2564.5812730379967</v>
      </c>
      <c r="F11" s="180">
        <f>SUM('Example_Data entry sheet'!T8:T14)</f>
        <v>4134.206198256883</v>
      </c>
      <c r="G11" s="181">
        <f>SUM('[4]Data analysis spreadsheet'!W5:W13)</f>
        <v>0</v>
      </c>
      <c r="I11" s="1"/>
    </row>
    <row r="12" spans="1:12" x14ac:dyDescent="0.35">
      <c r="B12" s="1"/>
      <c r="D12" s="60" t="s">
        <v>787</v>
      </c>
      <c r="E12" s="180">
        <f>E11/Example_Setup!J16</f>
        <v>5.1291625460759933</v>
      </c>
      <c r="F12" s="180">
        <f>F11/Example_Setup!J18</f>
        <v>8.2684123965137655</v>
      </c>
      <c r="G12" s="181">
        <f>G11/[4]Setup!J21</f>
        <v>0</v>
      </c>
      <c r="I12" s="1"/>
    </row>
    <row r="13" spans="1:12" ht="15" thickBot="1" x14ac:dyDescent="0.4">
      <c r="B13" s="1"/>
      <c r="D13" s="62" t="s">
        <v>788</v>
      </c>
      <c r="E13" s="112">
        <f>E11/Example_Setup!N16</f>
        <v>5.6990694956399928</v>
      </c>
      <c r="F13" s="112">
        <f>F11/Example_Setup!N18</f>
        <v>8.8907660177567376</v>
      </c>
      <c r="G13" s="169">
        <f>G11/[4]Setup!M21</f>
        <v>0</v>
      </c>
      <c r="I13" s="1"/>
    </row>
    <row r="14" spans="1:12" x14ac:dyDescent="0.35">
      <c r="B14" s="1"/>
      <c r="I14" s="1"/>
    </row>
    <row r="15" spans="1:12" ht="48.5" customHeight="1" x14ac:dyDescent="0.35">
      <c r="B15" s="1"/>
      <c r="D15" s="196" t="s">
        <v>890</v>
      </c>
      <c r="E15" s="196"/>
      <c r="F15" s="196"/>
      <c r="G15" s="196"/>
      <c r="H15" s="196"/>
      <c r="I15" s="1"/>
      <c r="K15" s="9"/>
    </row>
    <row r="16" spans="1:12" x14ac:dyDescent="0.35">
      <c r="B16" s="1"/>
      <c r="I16" s="1"/>
    </row>
    <row r="17" spans="2:9" x14ac:dyDescent="0.35">
      <c r="B17" s="1"/>
      <c r="I17" s="1"/>
    </row>
    <row r="18" spans="2:9" x14ac:dyDescent="0.35">
      <c r="B18" s="1"/>
      <c r="D18" s="9" t="s">
        <v>862</v>
      </c>
      <c r="I18" s="1"/>
    </row>
    <row r="19" spans="2:9" ht="15" thickBot="1" x14ac:dyDescent="0.4">
      <c r="B19" s="1"/>
      <c r="I19" s="1"/>
    </row>
    <row r="20" spans="2:9" x14ac:dyDescent="0.35">
      <c r="B20" s="1"/>
      <c r="D20" s="76"/>
      <c r="E20" s="142" t="s">
        <v>12</v>
      </c>
      <c r="F20" s="143" t="s">
        <v>13</v>
      </c>
      <c r="G20" s="45"/>
      <c r="I20" s="1"/>
    </row>
    <row r="21" spans="2:9" x14ac:dyDescent="0.35">
      <c r="B21" s="1"/>
      <c r="D21" s="60" t="s">
        <v>792</v>
      </c>
      <c r="E21" s="180">
        <f>E12-$G$12</f>
        <v>5.1291625460759933</v>
      </c>
      <c r="F21" s="113">
        <f>F12-$G$12</f>
        <v>8.2684123965137655</v>
      </c>
      <c r="I21" s="1"/>
    </row>
    <row r="22" spans="2:9" x14ac:dyDescent="0.35">
      <c r="B22" s="1"/>
      <c r="D22" s="60" t="s">
        <v>791</v>
      </c>
      <c r="E22" s="179">
        <v>0.2</v>
      </c>
      <c r="F22" s="168">
        <v>0.25</v>
      </c>
      <c r="I22" s="1"/>
    </row>
    <row r="23" spans="2:9" ht="15" thickBot="1" x14ac:dyDescent="0.4">
      <c r="B23" s="1"/>
      <c r="D23" s="62" t="s">
        <v>793</v>
      </c>
      <c r="E23" s="112">
        <f>E21/E22</f>
        <v>25.645812730379966</v>
      </c>
      <c r="F23" s="114">
        <f t="shared" ref="F23" si="0">F21/F22</f>
        <v>33.073649586055062</v>
      </c>
      <c r="I23" s="1"/>
    </row>
    <row r="24" spans="2:9" x14ac:dyDescent="0.35">
      <c r="B24" s="1"/>
      <c r="I24" s="1"/>
    </row>
    <row r="25" spans="2:9" ht="15" thickBot="1" x14ac:dyDescent="0.4">
      <c r="B25" s="1"/>
      <c r="D25" t="s">
        <v>794</v>
      </c>
      <c r="I25" s="1"/>
    </row>
    <row r="26" spans="2:9" x14ac:dyDescent="0.35">
      <c r="B26" s="1"/>
      <c r="D26" s="76"/>
      <c r="E26" s="142" t="s">
        <v>12</v>
      </c>
      <c r="F26" s="143" t="s">
        <v>13</v>
      </c>
      <c r="G26" s="45"/>
      <c r="I26" s="1"/>
    </row>
    <row r="27" spans="2:9" x14ac:dyDescent="0.35">
      <c r="B27" s="1"/>
      <c r="D27" s="60" t="s">
        <v>795</v>
      </c>
      <c r="E27" s="180">
        <f>E13-$G$13</f>
        <v>5.6990694956399928</v>
      </c>
      <c r="F27" s="113">
        <f>F13-$G$13</f>
        <v>8.8907660177567376</v>
      </c>
      <c r="I27" s="1"/>
    </row>
    <row r="28" spans="2:9" x14ac:dyDescent="0.35">
      <c r="B28" s="1"/>
      <c r="D28" s="60" t="s">
        <v>796</v>
      </c>
      <c r="E28" s="179">
        <v>0.25</v>
      </c>
      <c r="F28" s="168">
        <v>0.28999999999999998</v>
      </c>
      <c r="I28" s="1"/>
    </row>
    <row r="29" spans="2:9" ht="15" thickBot="1" x14ac:dyDescent="0.4">
      <c r="B29" s="1"/>
      <c r="D29" s="62" t="s">
        <v>793</v>
      </c>
      <c r="E29" s="112">
        <f>E27/E28</f>
        <v>22.796277982559971</v>
      </c>
      <c r="F29" s="114">
        <f t="shared" ref="F29" si="1">F27/F28</f>
        <v>30.657813854333579</v>
      </c>
      <c r="I29" s="1"/>
    </row>
    <row r="30" spans="2:9" x14ac:dyDescent="0.35">
      <c r="B30" s="1"/>
      <c r="I30" s="1"/>
    </row>
    <row r="31" spans="2:9" ht="133.5" customHeight="1" x14ac:dyDescent="0.35">
      <c r="B31" s="1"/>
      <c r="D31" s="196" t="s">
        <v>789</v>
      </c>
      <c r="E31" s="196"/>
      <c r="F31" s="196"/>
      <c r="G31" s="196"/>
      <c r="I31" s="1"/>
    </row>
    <row r="32" spans="2:9" x14ac:dyDescent="0.35">
      <c r="B32" s="1"/>
      <c r="I32" s="1"/>
    </row>
    <row r="33" spans="2:9" x14ac:dyDescent="0.35">
      <c r="B33" s="1"/>
      <c r="D33" s="9" t="s">
        <v>797</v>
      </c>
      <c r="I33" s="1"/>
    </row>
    <row r="34" spans="2:9" x14ac:dyDescent="0.35">
      <c r="B34" s="1"/>
      <c r="I34" s="1"/>
    </row>
    <row r="35" spans="2:9" x14ac:dyDescent="0.35">
      <c r="B35" s="1"/>
      <c r="I35" s="1"/>
    </row>
    <row r="36" spans="2:9" x14ac:dyDescent="0.35">
      <c r="B36" s="1"/>
      <c r="I36" s="1"/>
    </row>
    <row r="37" spans="2:9" x14ac:dyDescent="0.35">
      <c r="B37" s="1"/>
      <c r="I37" s="1"/>
    </row>
    <row r="38" spans="2:9" x14ac:dyDescent="0.35">
      <c r="B38" s="1"/>
      <c r="I38" s="1"/>
    </row>
    <row r="39" spans="2:9" x14ac:dyDescent="0.35">
      <c r="B39" s="1"/>
      <c r="I39" s="1"/>
    </row>
    <row r="40" spans="2:9" x14ac:dyDescent="0.35">
      <c r="B40" s="1"/>
      <c r="I40" s="1"/>
    </row>
    <row r="41" spans="2:9" x14ac:dyDescent="0.35">
      <c r="B41" s="1"/>
      <c r="I41" s="1"/>
    </row>
    <row r="42" spans="2:9" x14ac:dyDescent="0.35">
      <c r="B42" s="1"/>
      <c r="I42" s="1"/>
    </row>
    <row r="43" spans="2:9" x14ac:dyDescent="0.35">
      <c r="B43" s="1"/>
      <c r="I43" s="1"/>
    </row>
    <row r="44" spans="2:9" x14ac:dyDescent="0.35">
      <c r="B44" s="1"/>
      <c r="I44" s="1"/>
    </row>
    <row r="45" spans="2:9" x14ac:dyDescent="0.35">
      <c r="B45" s="1"/>
      <c r="I45" s="1"/>
    </row>
    <row r="46" spans="2:9" x14ac:dyDescent="0.35">
      <c r="B46" s="1"/>
      <c r="I46" s="1"/>
    </row>
    <row r="47" spans="2:9" x14ac:dyDescent="0.35">
      <c r="B47" s="1"/>
      <c r="I47" s="1"/>
    </row>
    <row r="48" spans="2:9" x14ac:dyDescent="0.35">
      <c r="B48" s="1"/>
      <c r="I48" s="1"/>
    </row>
    <row r="49" spans="2:9" x14ac:dyDescent="0.35">
      <c r="B49" s="1"/>
      <c r="I49" s="1"/>
    </row>
    <row r="50" spans="2:9" x14ac:dyDescent="0.35">
      <c r="B50" s="1"/>
      <c r="I50" s="1"/>
    </row>
    <row r="51" spans="2:9" ht="92.5" customHeight="1" x14ac:dyDescent="0.35">
      <c r="B51" s="1"/>
      <c r="D51" s="196" t="s">
        <v>800</v>
      </c>
      <c r="E51" s="197"/>
      <c r="F51" s="197"/>
      <c r="G51" s="197"/>
      <c r="I51" s="1"/>
    </row>
    <row r="52" spans="2:9" x14ac:dyDescent="0.35">
      <c r="B52" s="1"/>
      <c r="I52" s="1"/>
    </row>
    <row r="53" spans="2:9" x14ac:dyDescent="0.35">
      <c r="B53" s="1"/>
      <c r="I53" s="1"/>
    </row>
    <row r="54" spans="2:9" x14ac:dyDescent="0.35">
      <c r="B54" s="1"/>
      <c r="I54" s="1"/>
    </row>
    <row r="55" spans="2:9" x14ac:dyDescent="0.35">
      <c r="B55" s="1"/>
      <c r="I55" s="1"/>
    </row>
    <row r="56" spans="2:9" x14ac:dyDescent="0.35">
      <c r="B56" s="1"/>
      <c r="I56" s="1"/>
    </row>
    <row r="57" spans="2:9" x14ac:dyDescent="0.35">
      <c r="B57" s="1"/>
      <c r="I57" s="1"/>
    </row>
    <row r="58" spans="2:9" x14ac:dyDescent="0.35">
      <c r="B58" s="1"/>
      <c r="I58" s="1"/>
    </row>
    <row r="59" spans="2:9" x14ac:dyDescent="0.35">
      <c r="B59" s="1"/>
      <c r="I59" s="1"/>
    </row>
    <row r="60" spans="2:9" x14ac:dyDescent="0.35">
      <c r="B60" s="1"/>
      <c r="C60" s="1"/>
      <c r="D60" s="1"/>
      <c r="E60" s="1"/>
      <c r="F60" s="1"/>
      <c r="G60" s="1"/>
      <c r="H60" s="1"/>
      <c r="I60" s="1"/>
    </row>
  </sheetData>
  <mergeCells count="4">
    <mergeCell ref="D51:G51"/>
    <mergeCell ref="B2:H2"/>
    <mergeCell ref="D15:H15"/>
    <mergeCell ref="D31:G3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95836CF87EBE4C8A1BF3735173B1A8" ma:contentTypeVersion="9" ma:contentTypeDescription="Create a new document." ma:contentTypeScope="" ma:versionID="46154e7238ac3bc96e3e379d9e1f8f6d">
  <xsd:schema xmlns:xsd="http://www.w3.org/2001/XMLSchema" xmlns:xs="http://www.w3.org/2001/XMLSchema" xmlns:p="http://schemas.microsoft.com/office/2006/metadata/properties" xmlns:ns3="09df0f32-afdd-4f05-bdb7-8914132b09e0" targetNamespace="http://schemas.microsoft.com/office/2006/metadata/properties" ma:root="true" ma:fieldsID="f96064cab75fa40381ee17444f231ccb" ns3:_="">
    <xsd:import namespace="09df0f32-afdd-4f05-bdb7-8914132b09e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df0f32-afdd-4f05-bdb7-8914132b09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BA2767-EDB7-4633-9334-2B8CC13FD86B}">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schemas.microsoft.com/office/2006/metadata/properties"/>
    <ds:schemaRef ds:uri="09df0f32-afdd-4f05-bdb7-8914132b09e0"/>
    <ds:schemaRef ds:uri="http://schemas.openxmlformats.org/package/2006/metadata/core-properties"/>
  </ds:schemaRefs>
</ds:datastoreItem>
</file>

<file path=customXml/itemProps2.xml><?xml version="1.0" encoding="utf-8"?>
<ds:datastoreItem xmlns:ds="http://schemas.openxmlformats.org/officeDocument/2006/customXml" ds:itemID="{192352C0-5FBA-4B08-911A-D4A865314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df0f32-afdd-4f05-bdb7-8914132b0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51151D-CB25-438A-BE10-859A743255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Setup</vt:lpstr>
      <vt:lpstr>Cost model</vt:lpstr>
      <vt:lpstr>Data entry sheet</vt:lpstr>
      <vt:lpstr>Results</vt:lpstr>
      <vt:lpstr>Example_Setup</vt:lpstr>
      <vt:lpstr>Example_Cost model</vt:lpstr>
      <vt:lpstr>Example_Data entry sheet</vt:lpstr>
      <vt:lpstr>Example_Results</vt:lpstr>
      <vt:lpstr>CPI</vt:lpstr>
      <vt:lpstr>Official exchange rate</vt:lpstr>
      <vt:lpstr>Parameters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Yilin Pan</dc:creator>
  <cp:lastModifiedBy>Yilin Pan</cp:lastModifiedBy>
  <cp:lastPrinted>2020-08-25T15:28:09Z</cp:lastPrinted>
  <dcterms:created xsi:type="dcterms:W3CDTF">2020-07-10T01:52:39Z</dcterms:created>
  <dcterms:modified xsi:type="dcterms:W3CDTF">2020-09-25T21:06:02Z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0x0101000A95836CF87EBE4C8A1BF3735173B1A8</vt:lpwstr>
  </property>
</Properties>
</file>