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ineagu_worldbank_org/Documents/WORK/CORONAVIRUS/Trade_watch/Issue_22_Jun2022/"/>
    </mc:Choice>
  </mc:AlternateContent>
  <xr:revisionPtr revIDLastSave="79" documentId="8_{4582449D-E8F5-4285-B208-BEB22259F953}" xr6:coauthVersionLast="47" xr6:coauthVersionMax="47" xr10:uidLastSave="{58873240-3AF7-4543-9B4D-15D37D3D447C}"/>
  <bookViews>
    <workbookView xWindow="-110" yWindow="-110" windowWidth="19420" windowHeight="10420" xr2:uid="{9C8C0EED-FAE1-4169-8CEF-28AAD0B30FD5}"/>
  </bookViews>
  <sheets>
    <sheet name="Readme" sheetId="2" r:id="rId1"/>
    <sheet name="Goods - trends" sheetId="4" r:id="rId2"/>
    <sheet name="Goods - region" sheetId="6" r:id="rId3"/>
    <sheet name="Goods - country" sheetId="5" r:id="rId4"/>
    <sheet name="Goods - prices" sheetId="28" r:id="rId5"/>
    <sheet name="Services - trends" sheetId="29" r:id="rId6"/>
    <sheet name="Logistics - stress and delays" sheetId="23" r:id="rId7"/>
    <sheet name="Logistics-capacity" sheetId="17" r:id="rId8"/>
  </sheets>
  <externalReferences>
    <externalReference r:id="rId9"/>
  </externalReferences>
  <definedNames>
    <definedName name="_DLX1.EMA">#REF!</definedName>
    <definedName name="_DLX1.USE" localSheetId="1">#REF!</definedName>
    <definedName name="_DLX1.USE" localSheetId="5">#REF!</definedName>
    <definedName name="_DLX1.USE">#REF!</definedName>
    <definedName name="_DLX10.EMA" localSheetId="1">#REF!</definedName>
    <definedName name="_DLX10.EMA" localSheetId="5">#REF!</definedName>
    <definedName name="_DLX10.EMA">#REF!</definedName>
    <definedName name="_DLX2.USE" localSheetId="1">#REF!</definedName>
    <definedName name="_DLX2.USE" localSheetId="5">#REF!</definedName>
    <definedName name="_DLX2.USE">#REF!</definedName>
    <definedName name="_DLX3.USE" localSheetId="1">#REF!</definedName>
    <definedName name="_DLX3.USE" localSheetId="5">#REF!</definedName>
    <definedName name="_DLX3.USE">#REF!</definedName>
    <definedName name="_DLX4.USE" localSheetId="1">#REF!</definedName>
    <definedName name="_DLX4.USE" localSheetId="5">#REF!</definedName>
    <definedName name="_DLX4.USE">#REF!</definedName>
    <definedName name="_DLX5.USE" localSheetId="1">#REF!</definedName>
    <definedName name="_DLX5.USE" localSheetId="5">#REF!</definedName>
    <definedName name="_DLX5.USE">#REF!</definedName>
    <definedName name="_DLX6.USE" localSheetId="1">#REF!</definedName>
    <definedName name="_DLX6.USE" localSheetId="5">#REF!</definedName>
    <definedName name="_DLX6.USE">#REF!</definedName>
    <definedName name="_DLX7.USE" localSheetId="1">#REF!</definedName>
    <definedName name="_DLX7.USE" localSheetId="5">#REF!</definedName>
    <definedName name="_DLX7.USE">#REF!</definedName>
    <definedName name="_DLX8.USE" localSheetId="1">#REF!</definedName>
    <definedName name="_DLX8.USE" localSheetId="5">#REF!</definedName>
    <definedName name="_DLX8.USE">#REF!</definedName>
    <definedName name="_DLX9.EMA" localSheetId="1">#REF!</definedName>
    <definedName name="_DLX9.EMA" localSheetId="5">#REF!</definedName>
    <definedName name="_DLX9.EMA">#REF!</definedName>
    <definedName name="_xlnm._FilterDatabase" localSheetId="3" hidden="1">'Goods - country'!$A$2:$BN$89</definedName>
    <definedName name="DATES" localSheetId="1">#REF!</definedName>
    <definedName name="DATES" localSheetId="5">#REF!</definedName>
    <definedName name="DATES">#REF!</definedName>
    <definedName name="DATES_Q" localSheetId="1">#REF!</definedName>
    <definedName name="DATES_Q" localSheetId="5">#REF!</definedName>
    <definedName name="DATES_Q">#REF!</definedName>
    <definedName name="DATES2" localSheetId="1">#REF!</definedName>
    <definedName name="DATES2" localSheetId="5">#REF!</definedName>
    <definedName name="DATES2">#REF!</definedName>
    <definedName name="DES" localSheetId="1">#REF!</definedName>
    <definedName name="DES" localSheetId="5">#REF!</definedName>
    <definedName name="DES">#REF!</definedName>
    <definedName name="IDS" localSheetId="1">#REF!</definedName>
    <definedName name="IDS" localSheetId="5">#REF!</definedName>
    <definedName name="IDS">#REF!</definedName>
    <definedName name="NAMES_Q" localSheetId="1">#REF!</definedName>
    <definedName name="NAMES_Q" localSheetId="5">#REF!</definedName>
    <definedName name="NAMES_Q">#REF!</definedName>
    <definedName name="OBS" localSheetId="1">#REF!</definedName>
    <definedName name="OBS" localSheetId="5">#REF!</definedName>
    <definedName name="OBS">#REF!</definedName>
    <definedName name="test" localSheetId="1">#REF!</definedName>
    <definedName name="test" localSheetId="5">#REF!</definedName>
    <definedName name="test">#REF!</definedName>
    <definedName name="test2" localSheetId="1">#REF!</definedName>
    <definedName name="test2" localSheetId="5">#REF!</definedName>
    <definedName name="test2">#REF!</definedName>
    <definedName name="UNITS" localSheetId="1">#REF!</definedName>
    <definedName name="UNITS" localSheetId="5">#REF!</definedName>
    <definedName name="UNI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2" i="29" l="1"/>
  <c r="D172" i="29"/>
  <c r="E171" i="29"/>
  <c r="D171" i="29"/>
  <c r="E170" i="29"/>
  <c r="D170" i="29"/>
  <c r="E169" i="29"/>
  <c r="D169" i="29"/>
  <c r="E168" i="29"/>
  <c r="D168" i="29"/>
  <c r="E167" i="29"/>
  <c r="D167" i="29"/>
  <c r="E166" i="29"/>
  <c r="D166" i="29"/>
  <c r="E165" i="29"/>
  <c r="D165" i="29"/>
  <c r="E164" i="29"/>
  <c r="D164" i="29"/>
  <c r="E163" i="29"/>
  <c r="D163" i="29"/>
  <c r="E162" i="29"/>
  <c r="D162" i="29"/>
  <c r="E161" i="29"/>
  <c r="D161" i="29"/>
  <c r="E160" i="29"/>
  <c r="D160" i="29"/>
  <c r="E159" i="29"/>
  <c r="D159" i="29"/>
  <c r="E158" i="29"/>
  <c r="D158" i="29"/>
  <c r="E157" i="29"/>
  <c r="D157" i="29"/>
  <c r="E156" i="29"/>
  <c r="D156" i="29"/>
  <c r="E155" i="29"/>
  <c r="D155" i="29"/>
  <c r="E154" i="29"/>
  <c r="D154" i="29"/>
  <c r="E153" i="29"/>
  <c r="D153" i="29"/>
  <c r="E152" i="29"/>
  <c r="D152" i="29"/>
  <c r="E151" i="29"/>
  <c r="D151" i="29"/>
  <c r="E150" i="29"/>
  <c r="D150" i="29"/>
  <c r="E149" i="29"/>
  <c r="D149" i="29"/>
  <c r="E148" i="29"/>
  <c r="D148" i="29"/>
  <c r="E147" i="29"/>
  <c r="D147" i="29"/>
  <c r="E146" i="29"/>
  <c r="D146" i="29"/>
  <c r="E145" i="29"/>
  <c r="D145" i="29"/>
  <c r="E144" i="29"/>
  <c r="D144" i="29"/>
  <c r="E143" i="29"/>
  <c r="D143" i="29"/>
  <c r="E142" i="29"/>
  <c r="D142" i="29"/>
  <c r="E141" i="29"/>
  <c r="D141" i="29"/>
  <c r="E140" i="29"/>
  <c r="D140" i="29"/>
  <c r="E139" i="29"/>
  <c r="D139" i="29"/>
  <c r="E138" i="29"/>
  <c r="D138" i="29"/>
  <c r="E137" i="29"/>
  <c r="D137" i="29"/>
  <c r="E136" i="29"/>
  <c r="D136" i="29"/>
  <c r="E135" i="29"/>
  <c r="D135" i="29"/>
  <c r="E134" i="29"/>
  <c r="D134" i="29"/>
  <c r="E133" i="29"/>
  <c r="D133" i="29"/>
  <c r="E132" i="29"/>
  <c r="D132" i="29"/>
  <c r="E131" i="29"/>
  <c r="D131" i="29"/>
  <c r="E130" i="29"/>
  <c r="D130" i="29"/>
  <c r="E129" i="29"/>
  <c r="D129" i="29"/>
  <c r="E128" i="29"/>
  <c r="D128" i="29"/>
  <c r="E127" i="29"/>
  <c r="D127" i="29"/>
  <c r="E126" i="29"/>
  <c r="D126" i="29"/>
  <c r="E125" i="29"/>
  <c r="D125" i="29"/>
  <c r="E124" i="29"/>
  <c r="D124" i="29"/>
  <c r="E123" i="29"/>
  <c r="D123" i="29"/>
  <c r="E122" i="29"/>
  <c r="D122" i="29"/>
  <c r="E121" i="29"/>
  <c r="D121" i="29"/>
  <c r="E120" i="29"/>
  <c r="D120" i="29"/>
  <c r="E119" i="29"/>
  <c r="D119" i="29"/>
  <c r="E118" i="29"/>
  <c r="D118" i="29"/>
  <c r="E117" i="29"/>
  <c r="D117" i="29"/>
  <c r="E116" i="29"/>
  <c r="D116" i="29"/>
  <c r="E115" i="29"/>
  <c r="D115" i="29"/>
  <c r="E114" i="29"/>
  <c r="D114" i="29"/>
  <c r="E113" i="29"/>
  <c r="D113" i="29"/>
  <c r="E112" i="29"/>
  <c r="D112" i="29"/>
  <c r="E111" i="29"/>
  <c r="D111" i="29"/>
  <c r="E110" i="29"/>
  <c r="D110" i="29"/>
  <c r="E109" i="29"/>
  <c r="D109" i="29"/>
  <c r="E108" i="29"/>
  <c r="D108" i="29"/>
  <c r="E107" i="29"/>
  <c r="D107" i="29"/>
  <c r="E106" i="29"/>
  <c r="D106" i="29"/>
  <c r="E105" i="29"/>
  <c r="D105" i="29"/>
  <c r="E104" i="29"/>
  <c r="D104" i="29"/>
  <c r="E103" i="29"/>
  <c r="D103" i="29"/>
  <c r="E102" i="29"/>
  <c r="D102" i="29"/>
  <c r="E101" i="29"/>
  <c r="D101" i="29"/>
  <c r="E100" i="29"/>
  <c r="D100" i="29"/>
  <c r="E99" i="29"/>
  <c r="D99" i="29"/>
  <c r="E98" i="29"/>
  <c r="D98" i="29"/>
  <c r="E97" i="29"/>
  <c r="D97" i="29"/>
  <c r="E96" i="29"/>
  <c r="D96" i="29"/>
  <c r="E95" i="29"/>
  <c r="D95" i="29"/>
  <c r="E94" i="29"/>
  <c r="D94" i="29"/>
  <c r="E93" i="29"/>
  <c r="D93" i="29"/>
  <c r="E92" i="29"/>
  <c r="D92" i="29"/>
  <c r="E91" i="29"/>
  <c r="D91" i="29"/>
  <c r="E90" i="29"/>
  <c r="D90" i="29"/>
  <c r="E89" i="29"/>
  <c r="D89" i="29"/>
  <c r="E88" i="29"/>
  <c r="D88" i="29"/>
  <c r="E87" i="29"/>
  <c r="D87" i="29"/>
  <c r="E86" i="29"/>
  <c r="D86" i="29"/>
  <c r="E85" i="29"/>
  <c r="D85" i="29"/>
  <c r="E84" i="29"/>
  <c r="D84" i="29"/>
  <c r="E83" i="29"/>
  <c r="D83" i="29"/>
  <c r="E82" i="29"/>
  <c r="D82" i="29"/>
  <c r="E81" i="29"/>
  <c r="D81" i="29"/>
  <c r="E80" i="29"/>
  <c r="D80" i="29"/>
  <c r="E79" i="29"/>
  <c r="D79" i="29"/>
  <c r="E78" i="29"/>
  <c r="D78" i="29"/>
  <c r="E77" i="29"/>
  <c r="D77" i="29"/>
  <c r="E76" i="29"/>
  <c r="D76" i="29"/>
  <c r="E75" i="29"/>
  <c r="D75" i="29"/>
  <c r="E74" i="29"/>
  <c r="D74" i="29"/>
  <c r="E73" i="29"/>
  <c r="D73" i="29"/>
  <c r="E72" i="29"/>
  <c r="D72" i="29"/>
  <c r="E71" i="29"/>
  <c r="D71" i="29"/>
  <c r="E70" i="29"/>
  <c r="D70" i="29"/>
  <c r="E69" i="29"/>
  <c r="D69" i="29"/>
  <c r="E68" i="29"/>
  <c r="D68" i="29"/>
  <c r="E67" i="29"/>
  <c r="D67" i="29"/>
  <c r="E66" i="29"/>
  <c r="D66" i="29"/>
  <c r="E65" i="29"/>
  <c r="D65" i="29"/>
  <c r="E64" i="29"/>
  <c r="D64" i="29"/>
  <c r="E63" i="29"/>
  <c r="D63" i="29"/>
  <c r="E62" i="29"/>
  <c r="D62" i="29"/>
  <c r="E61" i="29"/>
  <c r="D61" i="29"/>
  <c r="E60" i="29"/>
  <c r="D60" i="29"/>
  <c r="E59" i="29"/>
  <c r="D59" i="29"/>
  <c r="E58" i="29"/>
  <c r="D58" i="29"/>
  <c r="E57" i="29"/>
  <c r="D57" i="29"/>
  <c r="E56" i="29"/>
  <c r="D56" i="29"/>
  <c r="E55" i="29"/>
  <c r="D55" i="29"/>
  <c r="E54" i="29"/>
  <c r="D54" i="29"/>
  <c r="E53" i="29"/>
  <c r="D53" i="29"/>
  <c r="E52" i="29"/>
  <c r="D52" i="29"/>
  <c r="E51" i="29"/>
  <c r="D51" i="29"/>
  <c r="E50" i="29"/>
  <c r="D50" i="29"/>
  <c r="E49" i="29"/>
  <c r="D49" i="29"/>
  <c r="E48" i="29"/>
  <c r="D48" i="29"/>
  <c r="E47" i="29"/>
  <c r="D47" i="29"/>
  <c r="E46" i="29"/>
  <c r="D46" i="29"/>
  <c r="E45" i="29"/>
  <c r="D45" i="29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E36" i="29"/>
  <c r="D36" i="29"/>
  <c r="E35" i="29"/>
  <c r="D35" i="29"/>
  <c r="E34" i="29"/>
  <c r="D34" i="29"/>
  <c r="E33" i="29"/>
  <c r="D33" i="29"/>
  <c r="E32" i="29"/>
  <c r="D32" i="29"/>
  <c r="E31" i="29"/>
  <c r="D31" i="29"/>
  <c r="E30" i="29"/>
  <c r="D30" i="29"/>
  <c r="E29" i="29"/>
  <c r="D29" i="29"/>
  <c r="E28" i="29"/>
  <c r="D28" i="29"/>
  <c r="E27" i="29"/>
  <c r="D27" i="29"/>
  <c r="E26" i="29"/>
  <c r="D26" i="29"/>
  <c r="E25" i="29"/>
  <c r="D25" i="29"/>
  <c r="E24" i="29"/>
  <c r="D24" i="29"/>
  <c r="E23" i="29"/>
  <c r="D23" i="29"/>
  <c r="E22" i="29"/>
  <c r="D22" i="29"/>
  <c r="E21" i="29"/>
  <c r="D21" i="29"/>
  <c r="E20" i="29"/>
  <c r="D20" i="29"/>
  <c r="E19" i="29"/>
  <c r="D19" i="29"/>
  <c r="E18" i="29"/>
  <c r="D18" i="29"/>
  <c r="E17" i="29"/>
  <c r="D17" i="29"/>
  <c r="E16" i="29"/>
  <c r="D16" i="29"/>
  <c r="E15" i="29"/>
  <c r="D15" i="29"/>
  <c r="E14" i="29"/>
  <c r="D14" i="29"/>
  <c r="B72" i="6" l="1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E198" i="4"/>
  <c r="D198" i="4"/>
  <c r="F198" i="4" s="1"/>
  <c r="D196" i="4"/>
  <c r="E196" i="4"/>
  <c r="AH71" i="6" l="1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E195" i="4" l="1"/>
  <c r="D195" i="4"/>
  <c r="A9" i="2" l="1"/>
  <c r="AH70" i="6" l="1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D194" i="4"/>
  <c r="E194" i="4"/>
  <c r="B69" i="6"/>
  <c r="B68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D193" i="4"/>
  <c r="E193" i="4"/>
  <c r="A5" i="2" l="1"/>
  <c r="A6" i="2" s="1"/>
  <c r="A7" i="2" s="1"/>
  <c r="A8" i="2" s="1"/>
  <c r="A10" i="2" s="1"/>
  <c r="AH68" i="6" l="1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D191" i="4"/>
  <c r="E191" i="4"/>
  <c r="D192" i="4"/>
  <c r="E192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C48" i="6" l="1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B66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</calcChain>
</file>

<file path=xl/sharedStrings.xml><?xml version="1.0" encoding="utf-8"?>
<sst xmlns="http://schemas.openxmlformats.org/spreadsheetml/2006/main" count="502" uniqueCount="314">
  <si>
    <t>Contents</t>
  </si>
  <si>
    <t>Worksheet</t>
  </si>
  <si>
    <t>Period</t>
  </si>
  <si>
    <t>Coverage</t>
  </si>
  <si>
    <t>Sources</t>
  </si>
  <si>
    <t>Monthly global merchandise trade</t>
  </si>
  <si>
    <t>86 countries (94% of world merchandise trade)</t>
  </si>
  <si>
    <t>Staff estimates using Global Economic Monitor, data from WTO, IMF International Financial Statistics, OECD and official data from China, Eurostat, Japan, UK, and the USA</t>
  </si>
  <si>
    <t>Monthly global services trade</t>
  </si>
  <si>
    <t>Month</t>
  </si>
  <si>
    <t>Exports (million current U.S. dollars)</t>
  </si>
  <si>
    <t>Imports (million current U.S. dollars)</t>
  </si>
  <si>
    <t>Exports YoY</t>
  </si>
  <si>
    <t>Imports YoY</t>
  </si>
  <si>
    <t>Pandemic Line</t>
  </si>
  <si>
    <t>32 countries (51 percent of global services exports and 47 percent of global services imports in 2017)</t>
  </si>
  <si>
    <t>Pandemic line</t>
  </si>
  <si>
    <t>ALB</t>
  </si>
  <si>
    <t>Albania</t>
  </si>
  <si>
    <t/>
  </si>
  <si>
    <t>ARG</t>
  </si>
  <si>
    <t>Argentina</t>
  </si>
  <si>
    <t>AUS</t>
  </si>
  <si>
    <t>Australia</t>
  </si>
  <si>
    <t>AUT</t>
  </si>
  <si>
    <t>Austria</t>
  </si>
  <si>
    <t>AZE</t>
  </si>
  <si>
    <t>Azerbaijan</t>
  </si>
  <si>
    <t>BGD</t>
  </si>
  <si>
    <t>Bangladesh</t>
  </si>
  <si>
    <t>BLR</t>
  </si>
  <si>
    <t>Belarus</t>
  </si>
  <si>
    <t>BEL</t>
  </si>
  <si>
    <t>Belgium</t>
  </si>
  <si>
    <t>BOL</t>
  </si>
  <si>
    <t>Bolivia</t>
  </si>
  <si>
    <t>BIH</t>
  </si>
  <si>
    <t>BRA</t>
  </si>
  <si>
    <t>Brazil</t>
  </si>
  <si>
    <t>BGR</t>
  </si>
  <si>
    <t>Bulgaria</t>
  </si>
  <si>
    <t>CAN</t>
  </si>
  <si>
    <t>Canada</t>
  </si>
  <si>
    <t>CHL</t>
  </si>
  <si>
    <t>Chile</t>
  </si>
  <si>
    <t>CHN</t>
  </si>
  <si>
    <t>China</t>
  </si>
  <si>
    <t>COL</t>
  </si>
  <si>
    <t>Colombia</t>
  </si>
  <si>
    <t>CRI</t>
  </si>
  <si>
    <t>HRV</t>
  </si>
  <si>
    <t>Croatia</t>
  </si>
  <si>
    <t>CYP</t>
  </si>
  <si>
    <t>Cyprus</t>
  </si>
  <si>
    <t>CZE</t>
  </si>
  <si>
    <t>DNK</t>
  </si>
  <si>
    <t>Denmark</t>
  </si>
  <si>
    <t>DOM</t>
  </si>
  <si>
    <t>ECU</t>
  </si>
  <si>
    <t>Ecuador</t>
  </si>
  <si>
    <t>EGY</t>
  </si>
  <si>
    <t>SLV</t>
  </si>
  <si>
    <t>EST</t>
  </si>
  <si>
    <t>Estonia</t>
  </si>
  <si>
    <t>FIN</t>
  </si>
  <si>
    <t>Finland</t>
  </si>
  <si>
    <t>FRA</t>
  </si>
  <si>
    <t>France</t>
  </si>
  <si>
    <t>DEU</t>
  </si>
  <si>
    <t>Germany</t>
  </si>
  <si>
    <t>GRC</t>
  </si>
  <si>
    <t>Greece</t>
  </si>
  <si>
    <t>GTM</t>
  </si>
  <si>
    <t>Guatemala</t>
  </si>
  <si>
    <t>HND</t>
  </si>
  <si>
    <t>Honduras</t>
  </si>
  <si>
    <t>HKG</t>
  </si>
  <si>
    <t>HUN</t>
  </si>
  <si>
    <t>Hungary</t>
  </si>
  <si>
    <t>ISL</t>
  </si>
  <si>
    <t>Iceland</t>
  </si>
  <si>
    <t>IND</t>
  </si>
  <si>
    <t>India</t>
  </si>
  <si>
    <t>IDN</t>
  </si>
  <si>
    <t>Indonesia</t>
  </si>
  <si>
    <t>IRL</t>
  </si>
  <si>
    <t>Ireland</t>
  </si>
  <si>
    <t>ISR</t>
  </si>
  <si>
    <t>Israel</t>
  </si>
  <si>
    <t>ITA</t>
  </si>
  <si>
    <t>Italy</t>
  </si>
  <si>
    <t>JAM</t>
  </si>
  <si>
    <t>Jamaica</t>
  </si>
  <si>
    <t>JPN</t>
  </si>
  <si>
    <t>Japan</t>
  </si>
  <si>
    <t>JOR</t>
  </si>
  <si>
    <t>Jordan</t>
  </si>
  <si>
    <t>KAZ</t>
  </si>
  <si>
    <t>Kazakhstan</t>
  </si>
  <si>
    <t>KEN</t>
  </si>
  <si>
    <t>Kenya</t>
  </si>
  <si>
    <t>KOR</t>
  </si>
  <si>
    <t>LVA</t>
  </si>
  <si>
    <t>Latvia</t>
  </si>
  <si>
    <t>LBN</t>
  </si>
  <si>
    <t>Lebanon</t>
  </si>
  <si>
    <t>LTU</t>
  </si>
  <si>
    <t>Lithuania</t>
  </si>
  <si>
    <t>LUX</t>
  </si>
  <si>
    <t>Luxembourg</t>
  </si>
  <si>
    <t>MYS</t>
  </si>
  <si>
    <t>Malaysia</t>
  </si>
  <si>
    <t>MLT</t>
  </si>
  <si>
    <t>Malta</t>
  </si>
  <si>
    <t>MUS</t>
  </si>
  <si>
    <t>Mauritius</t>
  </si>
  <si>
    <t>MEX</t>
  </si>
  <si>
    <t>Mexico</t>
  </si>
  <si>
    <t>MDA</t>
  </si>
  <si>
    <t>MNG</t>
  </si>
  <si>
    <t>Mongolia</t>
  </si>
  <si>
    <t>MAR</t>
  </si>
  <si>
    <t>Morocco</t>
  </si>
  <si>
    <t>NLD</t>
  </si>
  <si>
    <t>Netherlands</t>
  </si>
  <si>
    <t>NZL</t>
  </si>
  <si>
    <t>NewZealand</t>
  </si>
  <si>
    <t>NOR</t>
  </si>
  <si>
    <t>Norway</t>
  </si>
  <si>
    <t>OMN</t>
  </si>
  <si>
    <t>Oman</t>
  </si>
  <si>
    <t>PAK</t>
  </si>
  <si>
    <t>Pakistan</t>
  </si>
  <si>
    <t>PRY</t>
  </si>
  <si>
    <t>Paraguay</t>
  </si>
  <si>
    <t>PER</t>
  </si>
  <si>
    <t>Peru</t>
  </si>
  <si>
    <t>PHL</t>
  </si>
  <si>
    <t>Philippines</t>
  </si>
  <si>
    <t>POL</t>
  </si>
  <si>
    <t>Poland</t>
  </si>
  <si>
    <t>PRT</t>
  </si>
  <si>
    <t>Portugal</t>
  </si>
  <si>
    <t>ROU</t>
  </si>
  <si>
    <t>Romania</t>
  </si>
  <si>
    <t>RUS</t>
  </si>
  <si>
    <t>SAU</t>
  </si>
  <si>
    <t>SaudiArabia</t>
  </si>
  <si>
    <t>SGP</t>
  </si>
  <si>
    <t>Singapore</t>
  </si>
  <si>
    <t>SVK</t>
  </si>
  <si>
    <t>Slovakia</t>
  </si>
  <si>
    <t>SVN</t>
  </si>
  <si>
    <t>Slovenia</t>
  </si>
  <si>
    <t>ZAF</t>
  </si>
  <si>
    <t>ESP</t>
  </si>
  <si>
    <t>Spain</t>
  </si>
  <si>
    <t>LKA</t>
  </si>
  <si>
    <t>SriLanka</t>
  </si>
  <si>
    <t>SWE</t>
  </si>
  <si>
    <t>Sweden</t>
  </si>
  <si>
    <t>CHE</t>
  </si>
  <si>
    <t>Switzerland</t>
  </si>
  <si>
    <t>TWN</t>
  </si>
  <si>
    <t>THA</t>
  </si>
  <si>
    <t>Thailand</t>
  </si>
  <si>
    <t>TUN</t>
  </si>
  <si>
    <t>Tunisia</t>
  </si>
  <si>
    <t>TUR</t>
  </si>
  <si>
    <t>Turkey</t>
  </si>
  <si>
    <t>UKR</t>
  </si>
  <si>
    <t>Ukraine</t>
  </si>
  <si>
    <t>GBR</t>
  </si>
  <si>
    <t>USA</t>
  </si>
  <si>
    <t>URY</t>
  </si>
  <si>
    <t>Uruguay</t>
  </si>
  <si>
    <t>VNM</t>
  </si>
  <si>
    <t>Vietnam</t>
  </si>
  <si>
    <t>Bosnia and Herzegovina</t>
  </si>
  <si>
    <t>El Salvador</t>
  </si>
  <si>
    <t>Czech Republic</t>
  </si>
  <si>
    <t>Costa Rica</t>
  </si>
  <si>
    <t>Dominican Republic</t>
  </si>
  <si>
    <t>Hong Kong SAR, China</t>
  </si>
  <si>
    <t>Egypt Arab Rep.</t>
  </si>
  <si>
    <t>Russian Federation</t>
  </si>
  <si>
    <t>South Africa</t>
  </si>
  <si>
    <t>Taiwan, China</t>
  </si>
  <si>
    <t>United States</t>
  </si>
  <si>
    <t>Moldova Rep.</t>
  </si>
  <si>
    <t>Korea Rep.</t>
  </si>
  <si>
    <t>country name</t>
  </si>
  <si>
    <t>country code</t>
  </si>
  <si>
    <t>Exports (YoY percent change of values in current U.S. dollars)</t>
  </si>
  <si>
    <t>Imports (YoY percent change of values in current U.S. dollars)</t>
  </si>
  <si>
    <t>Mirror trade data used in recent months</t>
  </si>
  <si>
    <t>Monthly merchandise trade by country</t>
  </si>
  <si>
    <t>87 countries</t>
  </si>
  <si>
    <t>Data</t>
  </si>
  <si>
    <t>vexincome_hic</t>
  </si>
  <si>
    <t>vexincome_lmc</t>
  </si>
  <si>
    <t>vexincome_umc</t>
  </si>
  <si>
    <t>vexregion_1eas</t>
  </si>
  <si>
    <t>vexregion_1eas_chn</t>
  </si>
  <si>
    <t>vexregion_1eas_jpn</t>
  </si>
  <si>
    <t>vexregion_2ecs</t>
  </si>
  <si>
    <t>vexregion_2ecs_eu27</t>
  </si>
  <si>
    <t>vexregion_3lcn</t>
  </si>
  <si>
    <t>vexregion_4mea</t>
  </si>
  <si>
    <t>vexregion_5nac</t>
  </si>
  <si>
    <t>vexregion_5nac_usa</t>
  </si>
  <si>
    <t>vexregion_6sas</t>
  </si>
  <si>
    <t>vexregion_7ssf</t>
  </si>
  <si>
    <t>vexregion_EUextra</t>
  </si>
  <si>
    <t>vexregion_EUintra</t>
  </si>
  <si>
    <t>vimincome_hic</t>
  </si>
  <si>
    <t>vimincome_lmc</t>
  </si>
  <si>
    <t>vimincome_umc</t>
  </si>
  <si>
    <t>vimregion_1eas</t>
  </si>
  <si>
    <t>vimregion_1eas_chn</t>
  </si>
  <si>
    <t>vimregion_1eas_jpn</t>
  </si>
  <si>
    <t>vimregion_2ecs</t>
  </si>
  <si>
    <t>vimregion_2ecs_eu27</t>
  </si>
  <si>
    <t>vimregion_3lcn</t>
  </si>
  <si>
    <t>vimregion_4mea</t>
  </si>
  <si>
    <t>vimregion_5nac</t>
  </si>
  <si>
    <t>vimregion_5nac_usa</t>
  </si>
  <si>
    <t>vimregion_6sas</t>
  </si>
  <si>
    <t>vimregion_7ssf</t>
  </si>
  <si>
    <t>vimregion_EUextra</t>
  </si>
  <si>
    <t>vimregion_EUintra</t>
  </si>
  <si>
    <t>Global exports and imports in current U.S. dollars (not seasonally adjusted)</t>
  </si>
  <si>
    <t>Selected countries: Year-on-Year percent change of exports and imports in current U.S. dollars (not seasonally adjusted)</t>
  </si>
  <si>
    <t>Exports (million current U.S. dollars,  n.s.a.)</t>
  </si>
  <si>
    <t>Exports (million current U.S. dollars, n.s.a. )</t>
  </si>
  <si>
    <t>Imports (million current U.S. dollars,  n.s.a.)</t>
  </si>
  <si>
    <t>Imports (million current U.S. dollars, n.s.a.)</t>
  </si>
  <si>
    <t>Income groups</t>
  </si>
  <si>
    <t>High</t>
  </si>
  <si>
    <t>Upper middle</t>
  </si>
  <si>
    <t>Lower middle</t>
  </si>
  <si>
    <t>Regions</t>
  </si>
  <si>
    <t>European Union</t>
  </si>
  <si>
    <t>Latin America &amp; Caribbean</t>
  </si>
  <si>
    <t>Middle East and North Africa</t>
  </si>
  <si>
    <t>South Asia</t>
  </si>
  <si>
    <t>Sub-saharan Africa</t>
  </si>
  <si>
    <t>Intra-EU trade</t>
  </si>
  <si>
    <t>UnitedKingdom</t>
  </si>
  <si>
    <t>Extra-EU trade</t>
  </si>
  <si>
    <t>a</t>
  </si>
  <si>
    <t>Monthly merchandise trade by region and income group</t>
  </si>
  <si>
    <t>Staff estimates using data from WTO</t>
  </si>
  <si>
    <t>Description</t>
  </si>
  <si>
    <t>World Bank estimates from AIS Marine Traffic data</t>
  </si>
  <si>
    <t>Year-on-Year percent change</t>
  </si>
  <si>
    <t>East Asia &amp; Pacific (excl. China and Japan)</t>
  </si>
  <si>
    <t>Europe &amp; Central Asia (excl. EU)</t>
  </si>
  <si>
    <t>North America (excl. USA)</t>
  </si>
  <si>
    <t>Exports</t>
  </si>
  <si>
    <t>Imports</t>
  </si>
  <si>
    <t>Oct</t>
  </si>
  <si>
    <t>Nov</t>
  </si>
  <si>
    <t>Total</t>
  </si>
  <si>
    <t>Year-on-year %ge change</t>
  </si>
  <si>
    <t>EU27 (extra EU trade)</t>
  </si>
  <si>
    <t>EU export and import price indices by end product use</t>
  </si>
  <si>
    <t>Row Labels</t>
  </si>
  <si>
    <t>Sum of  Trade Capacity, 4 weeks rolling mean</t>
  </si>
  <si>
    <t>Sum of Trade Capacity</t>
  </si>
  <si>
    <t>Pandemic start</t>
  </si>
  <si>
    <t>Logistics_capacity</t>
  </si>
  <si>
    <t>Global trade carrying capacity</t>
  </si>
  <si>
    <t xml:space="preserve">Instant (weekly) capacity calling countries or regions, measured in capacity units of Twenty-Foot Equivalent (TEU) boxes (Atlantic ports of France, Spain, Portugal). </t>
  </si>
  <si>
    <t>Services - global trends</t>
  </si>
  <si>
    <t>Goods - global trends</t>
  </si>
  <si>
    <t>Goods - region/income</t>
  </si>
  <si>
    <t>Goods - country</t>
  </si>
  <si>
    <t>Goods - prices</t>
  </si>
  <si>
    <t>Dec</t>
  </si>
  <si>
    <t>Capital: Capital goods</t>
  </si>
  <si>
    <t>Capital: Transport equipment</t>
  </si>
  <si>
    <t>Intermediate: Food and beverages</t>
  </si>
  <si>
    <t>Intermediate: Industrial supplies, nes</t>
  </si>
  <si>
    <t>Intermediate: Fuels and lubricants</t>
  </si>
  <si>
    <t>Intermediate: Capital goods</t>
  </si>
  <si>
    <t>Intermediate: Transport equipment</t>
  </si>
  <si>
    <t>Consumption: Food and beverages</t>
  </si>
  <si>
    <t>Consumption: Transport equipment</t>
  </si>
  <si>
    <t>Consumption: Consumer goods, nes</t>
  </si>
  <si>
    <t>Not classified: Food and beverages</t>
  </si>
  <si>
    <t>Not classified: Fuels and lubricants</t>
  </si>
  <si>
    <t>Not classified: Transport equipment</t>
  </si>
  <si>
    <t>Not classified: Goods not elsewhere specified</t>
  </si>
  <si>
    <t>2 year %ge change</t>
  </si>
  <si>
    <t>Percent change: month-on-month; year-on-year; year-on-2 year;</t>
  </si>
  <si>
    <t>Note: Data not seasonally adjusted; Year-on-year refers to 2022 vs 2021</t>
  </si>
  <si>
    <t>capacity stress (global), LHS</t>
  </si>
  <si>
    <t>traffic delays (North America West Coast), RHS</t>
  </si>
  <si>
    <t>Logistics - stress and delays</t>
  </si>
  <si>
    <t>Supply chain stress index;  traffic delays in the North America West Coast</t>
  </si>
  <si>
    <t>global; North America</t>
  </si>
  <si>
    <t>Jan 2006-March 2022</t>
  </si>
  <si>
    <t>Jan 2019-March 2022</t>
  </si>
  <si>
    <t>Jan 2020-March 2022</t>
  </si>
  <si>
    <t>September to March 2022</t>
  </si>
  <si>
    <t>Table 1: EU export and import price indices by end product use, October 2021 to March 2022</t>
  </si>
  <si>
    <t>Jan22'</t>
  </si>
  <si>
    <t>Feb22'</t>
  </si>
  <si>
    <t>Mar22'</t>
  </si>
  <si>
    <t>Note: Data not seasonally adjusted; Year-on-year refers to 2022 vs 2020</t>
  </si>
  <si>
    <t>January 2016- May 2022</t>
  </si>
  <si>
    <t>January 2008- March 2022</t>
  </si>
  <si>
    <t>through May 23,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</si>
</sst>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0.0"/>
  </numFmts>
  <fonts count="31" x14ac:knownFonts="1">
    <font>
      <sz val="14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</font>
    <font>
      <b/>
      <u/>
      <sz val="20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4"/>
      <color theme="1" tint="0.4999847407452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 tint="0.499984740745262"/>
      <name val="Calibri"/>
      <family val="2"/>
    </font>
    <font>
      <b/>
      <sz val="18"/>
      <color theme="1"/>
      <name val="Calibri"/>
      <family val="2"/>
    </font>
    <font>
      <b/>
      <sz val="18"/>
      <name val="Calibri"/>
      <family val="2"/>
    </font>
    <font>
      <b/>
      <sz val="18"/>
      <color theme="1" tint="0.499984740745262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1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/>
    <xf numFmtId="9" fontId="0" fillId="0" borderId="0" xfId="1" applyFont="1"/>
    <xf numFmtId="17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0" fontId="14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6" fillId="0" borderId="0" xfId="4" applyFont="1" applyAlignment="1">
      <alignment horizontal="left" vertical="center" wrapText="1"/>
    </xf>
    <xf numFmtId="0" fontId="16" fillId="0" borderId="0" xfId="4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" fontId="0" fillId="0" borderId="0" xfId="0" applyNumberFormat="1"/>
    <xf numFmtId="1" fontId="16" fillId="0" borderId="0" xfId="4" applyNumberFormat="1" applyFont="1" applyAlignment="1">
      <alignment vertical="center" wrapText="1"/>
    </xf>
    <xf numFmtId="165" fontId="16" fillId="0" borderId="0" xfId="5" applyNumberFormat="1" applyFont="1" applyAlignment="1">
      <alignment vertical="center" wrapText="1"/>
    </xf>
    <xf numFmtId="0" fontId="16" fillId="0" borderId="0" xfId="4" applyFont="1" applyAlignment="1">
      <alignment vertical="center" wrapText="1"/>
    </xf>
    <xf numFmtId="0" fontId="16" fillId="0" borderId="0" xfId="0" applyFont="1" applyAlignment="1">
      <alignment wrapText="1"/>
    </xf>
    <xf numFmtId="165" fontId="16" fillId="0" borderId="0" xfId="5" applyNumberFormat="1" applyFont="1"/>
    <xf numFmtId="0" fontId="16" fillId="0" borderId="0" xfId="0" applyFont="1"/>
    <xf numFmtId="0" fontId="16" fillId="0" borderId="0" xfId="4" applyFont="1"/>
    <xf numFmtId="0" fontId="16" fillId="0" borderId="0" xfId="5" applyNumberFormat="1" applyFont="1"/>
    <xf numFmtId="0" fontId="16" fillId="0" borderId="0" xfId="0" applyFont="1" applyAlignment="1">
      <alignment horizontal="left"/>
    </xf>
    <xf numFmtId="164" fontId="0" fillId="0" borderId="0" xfId="7" applyNumberFormat="1" applyFont="1"/>
    <xf numFmtId="1" fontId="16" fillId="0" borderId="0" xfId="0" applyNumberFormat="1" applyFont="1"/>
    <xf numFmtId="0" fontId="13" fillId="0" borderId="0" xfId="0" applyFont="1"/>
    <xf numFmtId="164" fontId="0" fillId="0" borderId="0" xfId="8" applyNumberFormat="1" applyFont="1"/>
    <xf numFmtId="0" fontId="19" fillId="0" borderId="0" xfId="0" applyFont="1"/>
    <xf numFmtId="164" fontId="19" fillId="0" borderId="0" xfId="8" applyNumberFormat="1" applyFont="1"/>
    <xf numFmtId="0" fontId="20" fillId="0" borderId="0" xfId="0" applyFont="1"/>
    <xf numFmtId="164" fontId="20" fillId="0" borderId="0" xfId="8" applyNumberFormat="1" applyFont="1"/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12" fillId="0" borderId="0" xfId="3" applyAlignment="1">
      <alignment vertical="center"/>
    </xf>
    <xf numFmtId="0" fontId="16" fillId="0" borderId="0" xfId="0" applyFont="1" applyAlignment="1">
      <alignment vertical="center"/>
    </xf>
    <xf numFmtId="0" fontId="12" fillId="0" borderId="0" xfId="3"/>
    <xf numFmtId="9" fontId="13" fillId="0" borderId="0" xfId="1" applyFont="1"/>
    <xf numFmtId="0" fontId="22" fillId="0" borderId="0" xfId="0" applyFont="1"/>
    <xf numFmtId="0" fontId="13" fillId="0" borderId="0" xfId="0" applyFont="1" applyFill="1"/>
    <xf numFmtId="17" fontId="13" fillId="0" borderId="0" xfId="0" applyNumberFormat="1" applyFont="1" applyFill="1"/>
    <xf numFmtId="0" fontId="0" fillId="0" borderId="0" xfId="0" applyFont="1" applyFill="1"/>
    <xf numFmtId="1" fontId="0" fillId="0" borderId="0" xfId="0" applyNumberFormat="1" applyFill="1"/>
    <xf numFmtId="0" fontId="0" fillId="0" borderId="0" xfId="0" applyFill="1"/>
    <xf numFmtId="1" fontId="18" fillId="0" borderId="0" xfId="0" applyNumberFormat="1" applyFont="1" applyFill="1"/>
    <xf numFmtId="0" fontId="18" fillId="0" borderId="0" xfId="0" applyFont="1" applyFill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0" fontId="20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5" fillId="0" borderId="0" xfId="13"/>
    <xf numFmtId="9" fontId="0" fillId="0" borderId="0" xfId="14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8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5" fontId="16" fillId="0" borderId="0" xfId="5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8" applyFont="1"/>
    <xf numFmtId="0" fontId="3" fillId="0" borderId="0" xfId="18"/>
    <xf numFmtId="165" fontId="0" fillId="0" borderId="0" xfId="20" applyNumberFormat="1" applyFont="1"/>
    <xf numFmtId="9" fontId="0" fillId="0" borderId="0" xfId="20" applyFont="1"/>
    <xf numFmtId="164" fontId="0" fillId="0" borderId="0" xfId="19" applyNumberFormat="1" applyFont="1"/>
    <xf numFmtId="164" fontId="3" fillId="0" borderId="0" xfId="8" applyNumberFormat="1" applyFont="1"/>
    <xf numFmtId="167" fontId="3" fillId="0" borderId="0" xfId="18" applyNumberFormat="1"/>
    <xf numFmtId="0" fontId="3" fillId="0" borderId="0" xfId="18" applyAlignment="1">
      <alignment wrapText="1"/>
    </xf>
    <xf numFmtId="0" fontId="3" fillId="0" borderId="0" xfId="18" applyBorder="1"/>
    <xf numFmtId="17" fontId="3" fillId="0" borderId="0" xfId="18" applyNumberFormat="1" applyBorder="1"/>
    <xf numFmtId="164" fontId="5" fillId="0" borderId="0" xfId="8" applyNumberFormat="1" applyFont="1"/>
    <xf numFmtId="0" fontId="28" fillId="0" borderId="0" xfId="13" applyFont="1"/>
    <xf numFmtId="14" fontId="28" fillId="0" borderId="0" xfId="13" applyNumberFormat="1" applyFont="1" applyAlignment="1">
      <alignment horizontal="left"/>
    </xf>
    <xf numFmtId="14" fontId="29" fillId="0" borderId="0" xfId="0" applyNumberFormat="1" applyFont="1" applyAlignment="1">
      <alignment horizontal="left"/>
    </xf>
    <xf numFmtId="0" fontId="1" fillId="0" borderId="0" xfId="24"/>
    <xf numFmtId="0" fontId="27" fillId="0" borderId="2" xfId="24" applyFont="1" applyBorder="1"/>
    <xf numFmtId="0" fontId="27" fillId="0" borderId="3" xfId="24" applyFont="1" applyBorder="1"/>
    <xf numFmtId="0" fontId="27" fillId="0" borderId="0" xfId="24" applyFont="1"/>
    <xf numFmtId="0" fontId="26" fillId="0" borderId="0" xfId="24" applyFont="1"/>
    <xf numFmtId="167" fontId="27" fillId="0" borderId="0" xfId="24" applyNumberFormat="1" applyFont="1"/>
    <xf numFmtId="0" fontId="26" fillId="0" borderId="1" xfId="24" applyFont="1" applyBorder="1"/>
    <xf numFmtId="167" fontId="27" fillId="0" borderId="1" xfId="24" applyNumberFormat="1" applyFont="1" applyBorder="1"/>
    <xf numFmtId="166" fontId="16" fillId="0" borderId="0" xfId="25" applyNumberFormat="1" applyFont="1" applyAlignment="1">
      <alignment horizontal="left"/>
    </xf>
    <xf numFmtId="1" fontId="16" fillId="0" borderId="0" xfId="25" applyNumberFormat="1" applyFont="1"/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wrapText="1"/>
    </xf>
    <xf numFmtId="0" fontId="27" fillId="0" borderId="3" xfId="24" applyFont="1" applyBorder="1" applyAlignment="1">
      <alignment horizontal="center"/>
    </xf>
    <xf numFmtId="0" fontId="26" fillId="0" borderId="0" xfId="24" applyFont="1" applyAlignment="1">
      <alignment horizontal="center"/>
    </xf>
  </cellXfs>
  <cellStyles count="26">
    <cellStyle name="Comma" xfId="8" builtinId="3"/>
    <cellStyle name="Comma 2" xfId="7" xr:uid="{78550D96-C2FF-49DA-BB25-09972112D6FA}"/>
    <cellStyle name="Comma 3" xfId="19" xr:uid="{C6A427A8-C698-43EF-BFDE-D73B5AC816BB}"/>
    <cellStyle name="Hyperlink" xfId="3" builtinId="8"/>
    <cellStyle name="Normal" xfId="0" builtinId="0"/>
    <cellStyle name="Normal 103" xfId="2" xr:uid="{0A8D8898-C41E-44A6-97A7-B907092E9D09}"/>
    <cellStyle name="Normal 2" xfId="10" xr:uid="{51C1B6FC-678B-469A-9D51-447FC699957F}"/>
    <cellStyle name="Normal 2 2" xfId="4" xr:uid="{357A3AEB-70BC-4C6B-9275-DCC0C3967CCE}"/>
    <cellStyle name="Normal 3" xfId="13" xr:uid="{825815EF-5080-4319-9C4B-68896ED623B3}"/>
    <cellStyle name="Normal 4" xfId="6" xr:uid="{A681C770-3EE3-4A7C-9D01-A4EC8A4BB02A}"/>
    <cellStyle name="Normal 4 2" xfId="9" xr:uid="{CA41689A-924C-4F38-A17D-200D3E417FD0}"/>
    <cellStyle name="Normal 4 3" xfId="12" xr:uid="{D15CAF68-EB6C-4E65-A585-00F10D1BCD92}"/>
    <cellStyle name="Normal 4 4" xfId="16" xr:uid="{3DFBBB8E-2C78-42DC-B616-F3CF13A7873F}"/>
    <cellStyle name="Normal 4 5" xfId="18" xr:uid="{D402A15B-CE2B-4DB8-897E-1267D9C43338}"/>
    <cellStyle name="Normal 4 6" xfId="25" xr:uid="{B96A9B1B-00CE-41B4-8A06-C3072A1D4B0D}"/>
    <cellStyle name="Normal 5" xfId="15" xr:uid="{19944596-1A0F-462C-8958-425F25FA5388}"/>
    <cellStyle name="Normal 6" xfId="17" xr:uid="{1E65C55A-15EE-48A1-A96A-200E3BF98011}"/>
    <cellStyle name="Normal 7" xfId="21" xr:uid="{962B5713-5134-460B-9008-F8F18B883818}"/>
    <cellStyle name="Normal 8" xfId="22" xr:uid="{0A02EBF7-4702-41CA-93E7-110A386603F1}"/>
    <cellStyle name="Normal 9" xfId="24" xr:uid="{50E10A2D-DCE5-438D-8E5C-896DC588B79B}"/>
    <cellStyle name="Percent" xfId="1" builtinId="5"/>
    <cellStyle name="Percent 2" xfId="11" xr:uid="{BBB14365-B0EF-4036-AE18-08E9029E1EF5}"/>
    <cellStyle name="Percent 2 2" xfId="5" xr:uid="{0F2EF4EC-FA65-48E4-A614-2CC294342182}"/>
    <cellStyle name="Percent 3" xfId="14" xr:uid="{9D7CBB35-B7B1-46C7-8460-A7F234E22344}"/>
    <cellStyle name="Percent 4" xfId="20" xr:uid="{54D2B43F-C342-49C7-8C64-69D0A7613FEC}"/>
    <cellStyle name="Percent 5" xfId="23" xr:uid="{3F88CB63-2B24-4689-AFF6-6A8692990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'Goods - trends'!$F$14:$F$190</c:f>
              <c:numCache>
                <c:formatCode>General</c:formatCode>
                <c:ptCount val="177"/>
                <c:pt idx="156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A-4C34-B677-3E517F17E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231151"/>
        <c:axId val="2044228239"/>
      </c:barChart>
      <c:lineChart>
        <c:grouping val="standard"/>
        <c:varyColors val="0"/>
        <c:ser>
          <c:idx val="0"/>
          <c:order val="0"/>
          <c:tx>
            <c:strRef>
              <c:f>'Goods - trends'!$D$1</c:f>
              <c:strCache>
                <c:ptCount val="1"/>
                <c:pt idx="0">
                  <c:v>Exports YoY</c:v>
                </c:pt>
              </c:strCache>
            </c:strRef>
          </c:tx>
          <c:spPr>
            <a:ln w="1905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'Goods - trends'!$A$14:$A$196</c:f>
              <c:numCache>
                <c:formatCode>mmm\-yy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'Goods - trends'!$D$14:$D$196</c:f>
              <c:numCache>
                <c:formatCode>0%</c:formatCode>
                <c:ptCount val="183"/>
                <c:pt idx="0">
                  <c:v>0.17316335209778777</c:v>
                </c:pt>
                <c:pt idx="1">
                  <c:v>0.15868893525968786</c:v>
                </c:pt>
                <c:pt idx="2">
                  <c:v>0.123845619516328</c:v>
                </c:pt>
                <c:pt idx="3">
                  <c:v>0.1670206336410156</c:v>
                </c:pt>
                <c:pt idx="4">
                  <c:v>0.12366363370447608</c:v>
                </c:pt>
                <c:pt idx="5">
                  <c:v>0.12747419886823175</c:v>
                </c:pt>
                <c:pt idx="6">
                  <c:v>0.18380405516059728</c:v>
                </c:pt>
                <c:pt idx="7">
                  <c:v>0.14189466414401797</c:v>
                </c:pt>
                <c:pt idx="8">
                  <c:v>0.12571829121135591</c:v>
                </c:pt>
                <c:pt idx="9">
                  <c:v>0.22011798206021149</c:v>
                </c:pt>
                <c:pt idx="10">
                  <c:v>0.20315780216541457</c:v>
                </c:pt>
                <c:pt idx="11">
                  <c:v>0.14934120752568192</c:v>
                </c:pt>
                <c:pt idx="12">
                  <c:v>0.23901955648310702</c:v>
                </c:pt>
                <c:pt idx="13">
                  <c:v>0.24823977494083493</c:v>
                </c:pt>
                <c:pt idx="14">
                  <c:v>0.18280131451565107</c:v>
                </c:pt>
                <c:pt idx="15">
                  <c:v>0.30540396633953759</c:v>
                </c:pt>
                <c:pt idx="16">
                  <c:v>0.228698730347066</c:v>
                </c:pt>
                <c:pt idx="17">
                  <c:v>0.23127239441979031</c:v>
                </c:pt>
                <c:pt idx="18">
                  <c:v>0.28810207151338241</c:v>
                </c:pt>
                <c:pt idx="19">
                  <c:v>0.16200723428554387</c:v>
                </c:pt>
                <c:pt idx="20">
                  <c:v>0.16781820520303747</c:v>
                </c:pt>
                <c:pt idx="21">
                  <c:v>1.1306860266220298E-2</c:v>
                </c:pt>
                <c:pt idx="22">
                  <c:v>-0.16649245257470979</c:v>
                </c:pt>
                <c:pt idx="23">
                  <c:v>-0.15149626115920611</c:v>
                </c:pt>
                <c:pt idx="24">
                  <c:v>-0.29502987505155798</c:v>
                </c:pt>
                <c:pt idx="25">
                  <c:v>-0.31075181393073192</c:v>
                </c:pt>
                <c:pt idx="26">
                  <c:v>-0.27875845917044106</c:v>
                </c:pt>
                <c:pt idx="27">
                  <c:v>-0.34004600042001965</c:v>
                </c:pt>
                <c:pt idx="28">
                  <c:v>-0.32193623783689396</c:v>
                </c:pt>
                <c:pt idx="29">
                  <c:v>-0.27711347845372836</c:v>
                </c:pt>
                <c:pt idx="30">
                  <c:v>-0.28237136283961117</c:v>
                </c:pt>
                <c:pt idx="31">
                  <c:v>-0.24962963902229118</c:v>
                </c:pt>
                <c:pt idx="32">
                  <c:v>-0.17682581732513702</c:v>
                </c:pt>
                <c:pt idx="33">
                  <c:v>-9.3923934183397617E-2</c:v>
                </c:pt>
                <c:pt idx="34">
                  <c:v>6.4607451160628049E-2</c:v>
                </c:pt>
                <c:pt idx="35">
                  <c:v>0.15210904761821387</c:v>
                </c:pt>
                <c:pt idx="36">
                  <c:v>0.21487041711539767</c:v>
                </c:pt>
                <c:pt idx="37">
                  <c:v>0.24937201333036452</c:v>
                </c:pt>
                <c:pt idx="38">
                  <c:v>0.29875314389529217</c:v>
                </c:pt>
                <c:pt idx="39">
                  <c:v>0.2859593239486149</c:v>
                </c:pt>
                <c:pt idx="40">
                  <c:v>0.26714828973247862</c:v>
                </c:pt>
                <c:pt idx="41">
                  <c:v>0.22303583494233803</c:v>
                </c:pt>
                <c:pt idx="42">
                  <c:v>0.17565991495042521</c:v>
                </c:pt>
                <c:pt idx="43">
                  <c:v>0.22150603094639698</c:v>
                </c:pt>
                <c:pt idx="44">
                  <c:v>0.15422607203983385</c:v>
                </c:pt>
                <c:pt idx="45">
                  <c:v>0.15293232846323979</c:v>
                </c:pt>
                <c:pt idx="46">
                  <c:v>0.18718219461486463</c:v>
                </c:pt>
                <c:pt idx="47">
                  <c:v>0.1699624567096012</c:v>
                </c:pt>
                <c:pt idx="48">
                  <c:v>0.22053394764401957</c:v>
                </c:pt>
                <c:pt idx="49">
                  <c:v>0.20367974553593049</c:v>
                </c:pt>
                <c:pt idx="50">
                  <c:v>0.23305048476680135</c:v>
                </c:pt>
                <c:pt idx="51">
                  <c:v>0.22042397533693281</c:v>
                </c:pt>
                <c:pt idx="52">
                  <c:v>0.27261861639771912</c:v>
                </c:pt>
                <c:pt idx="53">
                  <c:v>0.21107925464571253</c:v>
                </c:pt>
                <c:pt idx="54">
                  <c:v>0.19886797157631908</c:v>
                </c:pt>
                <c:pt idx="55">
                  <c:v>0.24429186861488983</c:v>
                </c:pt>
                <c:pt idx="56">
                  <c:v>0.17098558016139931</c:v>
                </c:pt>
                <c:pt idx="57">
                  <c:v>9.4908240579841818E-2</c:v>
                </c:pt>
                <c:pt idx="58">
                  <c:v>9.3601527831018494E-2</c:v>
                </c:pt>
                <c:pt idx="59">
                  <c:v>6.8144623093961076E-2</c:v>
                </c:pt>
                <c:pt idx="60">
                  <c:v>4.0840578473249733E-2</c:v>
                </c:pt>
                <c:pt idx="61">
                  <c:v>9.5978177423270417E-2</c:v>
                </c:pt>
                <c:pt idx="62">
                  <c:v>9.7952079475094322E-3</c:v>
                </c:pt>
                <c:pt idx="63">
                  <c:v>-9.3153666130652013E-3</c:v>
                </c:pt>
                <c:pt idx="64">
                  <c:v>2.675440744273061E-3</c:v>
                </c:pt>
                <c:pt idx="65">
                  <c:v>-2.4636911834711617E-2</c:v>
                </c:pt>
                <c:pt idx="66">
                  <c:v>-3.7495721116979186E-2</c:v>
                </c:pt>
                <c:pt idx="67">
                  <c:v>-4.8373589665515082E-2</c:v>
                </c:pt>
                <c:pt idx="68">
                  <c:v>-2.5188133882522612E-2</c:v>
                </c:pt>
                <c:pt idx="69">
                  <c:v>4.1929962333034032E-2</c:v>
                </c:pt>
                <c:pt idx="70">
                  <c:v>5.04736567294084E-3</c:v>
                </c:pt>
                <c:pt idx="71">
                  <c:v>-3.1959794430641564E-3</c:v>
                </c:pt>
                <c:pt idx="72">
                  <c:v>7.2002256733269432E-2</c:v>
                </c:pt>
                <c:pt idx="73">
                  <c:v>-2.4074991926522515E-2</c:v>
                </c:pt>
                <c:pt idx="74">
                  <c:v>-2.3106556309912762E-2</c:v>
                </c:pt>
                <c:pt idx="75">
                  <c:v>4.6718174229178899E-2</c:v>
                </c:pt>
                <c:pt idx="76">
                  <c:v>-4.3169095790147605E-3</c:v>
                </c:pt>
                <c:pt idx="77">
                  <c:v>4.3300387057008116E-3</c:v>
                </c:pt>
                <c:pt idx="78">
                  <c:v>4.9226146750758426E-2</c:v>
                </c:pt>
                <c:pt idx="79">
                  <c:v>2.5224967861734005E-2</c:v>
                </c:pt>
                <c:pt idx="80">
                  <c:v>2.0293941217366163E-2</c:v>
                </c:pt>
                <c:pt idx="81">
                  <c:v>4.1510196482499317E-2</c:v>
                </c:pt>
                <c:pt idx="82">
                  <c:v>3.4604036609175548E-2</c:v>
                </c:pt>
                <c:pt idx="83">
                  <c:v>4.3817742658126546E-2</c:v>
                </c:pt>
                <c:pt idx="84">
                  <c:v>2.689970578055334E-2</c:v>
                </c:pt>
                <c:pt idx="85">
                  <c:v>4.8883683035301218E-3</c:v>
                </c:pt>
                <c:pt idx="86">
                  <c:v>2.6605982827638819E-2</c:v>
                </c:pt>
                <c:pt idx="87">
                  <c:v>2.2806325140597217E-2</c:v>
                </c:pt>
                <c:pt idx="88">
                  <c:v>3.4237325469019808E-2</c:v>
                </c:pt>
                <c:pt idx="89">
                  <c:v>3.5793612442284628E-2</c:v>
                </c:pt>
                <c:pt idx="90">
                  <c:v>5.3096565436540066E-2</c:v>
                </c:pt>
                <c:pt idx="91">
                  <c:v>3.3605723817400346E-3</c:v>
                </c:pt>
                <c:pt idx="92">
                  <c:v>3.7845929329754613E-2</c:v>
                </c:pt>
                <c:pt idx="93">
                  <c:v>-8.8410819987969624E-3</c:v>
                </c:pt>
                <c:pt idx="94">
                  <c:v>-4.2135753660290653E-2</c:v>
                </c:pt>
                <c:pt idx="95">
                  <c:v>-2.1870760583449389E-2</c:v>
                </c:pt>
                <c:pt idx="96">
                  <c:v>-8.8355551728406478E-2</c:v>
                </c:pt>
                <c:pt idx="97">
                  <c:v>-5.8859648421270228E-2</c:v>
                </c:pt>
                <c:pt idx="98">
                  <c:v>-0.10692936184229895</c:v>
                </c:pt>
                <c:pt idx="99">
                  <c:v>-0.1165965487282391</c:v>
                </c:pt>
                <c:pt idx="100">
                  <c:v>-0.12067526101304749</c:v>
                </c:pt>
                <c:pt idx="101">
                  <c:v>-6.0614272439439953E-2</c:v>
                </c:pt>
                <c:pt idx="102">
                  <c:v>-0.11393573724917461</c:v>
                </c:pt>
                <c:pt idx="103">
                  <c:v>-0.11388417060390377</c:v>
                </c:pt>
                <c:pt idx="104">
                  <c:v>-0.10643781033098554</c:v>
                </c:pt>
                <c:pt idx="105">
                  <c:v>-0.10951113366806031</c:v>
                </c:pt>
                <c:pt idx="106">
                  <c:v>-9.4425209380679109E-2</c:v>
                </c:pt>
                <c:pt idx="107">
                  <c:v>-7.9969039487824189E-2</c:v>
                </c:pt>
                <c:pt idx="108">
                  <c:v>-0.12443778630196323</c:v>
                </c:pt>
                <c:pt idx="109">
                  <c:v>-8.1213008232034811E-2</c:v>
                </c:pt>
                <c:pt idx="110">
                  <c:v>-4.0270634918882275E-2</c:v>
                </c:pt>
                <c:pt idx="111">
                  <c:v>-2.6526560713708514E-2</c:v>
                </c:pt>
                <c:pt idx="112">
                  <c:v>-2.8233904734805582E-2</c:v>
                </c:pt>
                <c:pt idx="113">
                  <c:v>-3.3375021013176909E-2</c:v>
                </c:pt>
                <c:pt idx="114">
                  <c:v>-7.2243023466966427E-2</c:v>
                </c:pt>
                <c:pt idx="115">
                  <c:v>2.9042870394856646E-2</c:v>
                </c:pt>
                <c:pt idx="116">
                  <c:v>-5.1835525139191096E-3</c:v>
                </c:pt>
                <c:pt idx="117">
                  <c:v>-3.154668059669774E-2</c:v>
                </c:pt>
                <c:pt idx="118">
                  <c:v>5.5703812866101154E-2</c:v>
                </c:pt>
                <c:pt idx="119">
                  <c:v>4.2672113381540422E-2</c:v>
                </c:pt>
                <c:pt idx="120">
                  <c:v>0.11084334619875502</c:v>
                </c:pt>
                <c:pt idx="121">
                  <c:v>7.153266869972974E-2</c:v>
                </c:pt>
                <c:pt idx="122">
                  <c:v>0.13725887203651888</c:v>
                </c:pt>
                <c:pt idx="123">
                  <c:v>3.1253745700748459E-2</c:v>
                </c:pt>
                <c:pt idx="124">
                  <c:v>0.1119998090651142</c:v>
                </c:pt>
                <c:pt idx="125">
                  <c:v>7.3439791522458719E-2</c:v>
                </c:pt>
                <c:pt idx="126">
                  <c:v>0.10076026696665785</c:v>
                </c:pt>
                <c:pt idx="127">
                  <c:v>0.1078512353194494</c:v>
                </c:pt>
                <c:pt idx="128">
                  <c:v>0.11436846454565663</c:v>
                </c:pt>
                <c:pt idx="129">
                  <c:v>0.12588890879740067</c:v>
                </c:pt>
                <c:pt idx="130">
                  <c:v>0.14212230220685673</c:v>
                </c:pt>
                <c:pt idx="131">
                  <c:v>0.11326052740133741</c:v>
                </c:pt>
                <c:pt idx="132">
                  <c:v>0.18098273059925818</c:v>
                </c:pt>
                <c:pt idx="133">
                  <c:v>0.16486949424252861</c:v>
                </c:pt>
                <c:pt idx="134">
                  <c:v>9.3402664411906589E-2</c:v>
                </c:pt>
                <c:pt idx="135">
                  <c:v>0.16683656096163868</c:v>
                </c:pt>
                <c:pt idx="136">
                  <c:v>0.10955554720082761</c:v>
                </c:pt>
                <c:pt idx="137">
                  <c:v>0.1070206337920645</c:v>
                </c:pt>
                <c:pt idx="138">
                  <c:v>0.12428123320042106</c:v>
                </c:pt>
                <c:pt idx="139">
                  <c:v>7.8980438767158878E-2</c:v>
                </c:pt>
                <c:pt idx="140">
                  <c:v>4.5400263768232696E-2</c:v>
                </c:pt>
                <c:pt idx="141">
                  <c:v>0.11215675928007007</c:v>
                </c:pt>
                <c:pt idx="142">
                  <c:v>2.5803169304030593E-2</c:v>
                </c:pt>
                <c:pt idx="143">
                  <c:v>-2.6484624147589675E-2</c:v>
                </c:pt>
                <c:pt idx="144">
                  <c:v>-2.0134884952520693E-3</c:v>
                </c:pt>
                <c:pt idx="145">
                  <c:v>-4.181845557989583E-2</c:v>
                </c:pt>
                <c:pt idx="146">
                  <c:v>-1.4600874818517018E-2</c:v>
                </c:pt>
                <c:pt idx="147">
                  <c:v>-2.319629620387853E-2</c:v>
                </c:pt>
                <c:pt idx="148">
                  <c:v>-6.2913400454980284E-3</c:v>
                </c:pt>
                <c:pt idx="149">
                  <c:v>-6.2839634624967111E-2</c:v>
                </c:pt>
                <c:pt idx="150">
                  <c:v>3.8593606403503067E-3</c:v>
                </c:pt>
                <c:pt idx="151">
                  <c:v>-4.0426393977596509E-2</c:v>
                </c:pt>
                <c:pt idx="152">
                  <c:v>-2.9123175735334517E-2</c:v>
                </c:pt>
                <c:pt idx="153">
                  <c:v>-3.4494445693525444E-2</c:v>
                </c:pt>
                <c:pt idx="154">
                  <c:v>-3.7398202886024023E-2</c:v>
                </c:pt>
                <c:pt idx="155">
                  <c:v>3.012536132364807E-2</c:v>
                </c:pt>
                <c:pt idx="156">
                  <c:v>-2.6752015113159833E-2</c:v>
                </c:pt>
                <c:pt idx="157">
                  <c:v>-5.0009658910932786E-2</c:v>
                </c:pt>
                <c:pt idx="158">
                  <c:v>-9.6472989148107202E-2</c:v>
                </c:pt>
                <c:pt idx="159">
                  <c:v>-0.24482226680896479</c:v>
                </c:pt>
                <c:pt idx="160">
                  <c:v>-0.2564286172013388</c:v>
                </c:pt>
                <c:pt idx="161">
                  <c:v>-0.1006145520944256</c:v>
                </c:pt>
                <c:pt idx="162">
                  <c:v>-7.4824153137619698E-2</c:v>
                </c:pt>
                <c:pt idx="163">
                  <c:v>-4.9734606593963337E-2</c:v>
                </c:pt>
                <c:pt idx="164" formatCode="0.0%">
                  <c:v>2.0226421079602153E-2</c:v>
                </c:pt>
                <c:pt idx="165" formatCode="0.0%">
                  <c:v>-8.3701895319516773E-3</c:v>
                </c:pt>
                <c:pt idx="166" formatCode="0.0%">
                  <c:v>4.2726829075185657E-2</c:v>
                </c:pt>
                <c:pt idx="167" formatCode="0.0%">
                  <c:v>8.4437183672726013E-2</c:v>
                </c:pt>
                <c:pt idx="168" formatCode="0.0%">
                  <c:v>7.1429523903125069E-2</c:v>
                </c:pt>
                <c:pt idx="169" formatCode="0.0%">
                  <c:v>0.16429352765973348</c:v>
                </c:pt>
                <c:pt idx="170" formatCode="0.0%">
                  <c:v>0.26319064854020513</c:v>
                </c:pt>
                <c:pt idx="171" formatCode="0.0%">
                  <c:v>0.53218281312492821</c:v>
                </c:pt>
                <c:pt idx="172" formatCode="0.0%">
                  <c:v>0.48244253510478297</c:v>
                </c:pt>
                <c:pt idx="173" formatCode="0.0%">
                  <c:v>0.37323235642078112</c:v>
                </c:pt>
                <c:pt idx="174" formatCode="0.0%">
                  <c:v>0.24273454796450022</c:v>
                </c:pt>
                <c:pt idx="175" formatCode="0.0%">
                  <c:v>0.25679620837427208</c:v>
                </c:pt>
                <c:pt idx="176" formatCode="0.0%">
                  <c:v>0.20009180907578994</c:v>
                </c:pt>
                <c:pt idx="177" formatCode="0.0%">
                  <c:v>0.20373499364695724</c:v>
                </c:pt>
                <c:pt idx="178" formatCode="0.0%">
                  <c:v>0.23016567088201811</c:v>
                </c:pt>
                <c:pt idx="179" formatCode="0.0%">
                  <c:v>0.20206901385521148</c:v>
                </c:pt>
                <c:pt idx="180" formatCode="0.0%">
                  <c:v>0.18971579191152155</c:v>
                </c:pt>
                <c:pt idx="181" formatCode="0.0%">
                  <c:v>0.1791747437254847</c:v>
                </c:pt>
                <c:pt idx="182" formatCode="0.0%">
                  <c:v>0.15596407878096508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3-44B9-8FB7-251601E8D48E}"/>
            </c:ext>
          </c:extLst>
        </c:ser>
        <c:ser>
          <c:idx val="1"/>
          <c:order val="1"/>
          <c:tx>
            <c:strRef>
              <c:f>'Goods - trends'!$E$1</c:f>
              <c:strCache>
                <c:ptCount val="1"/>
                <c:pt idx="0">
                  <c:v>Imports YoY</c:v>
                </c:pt>
              </c:strCache>
            </c:strRef>
          </c:tx>
          <c:spPr>
            <a:ln w="1905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'Goods - trends'!$A$14:$A$196</c:f>
              <c:numCache>
                <c:formatCode>mmm\-yy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'Goods - trends'!$E$14:$E$196</c:f>
              <c:numCache>
                <c:formatCode>0%</c:formatCode>
                <c:ptCount val="183"/>
                <c:pt idx="0">
                  <c:v>0.14987198323611417</c:v>
                </c:pt>
                <c:pt idx="1">
                  <c:v>0.12535016742366101</c:v>
                </c:pt>
                <c:pt idx="2">
                  <c:v>0.11765082940908367</c:v>
                </c:pt>
                <c:pt idx="3">
                  <c:v>0.15708571611786004</c:v>
                </c:pt>
                <c:pt idx="4">
                  <c:v>9.5281834115932051E-2</c:v>
                </c:pt>
                <c:pt idx="5">
                  <c:v>0.10355844125990865</c:v>
                </c:pt>
                <c:pt idx="6">
                  <c:v>0.17922979001647366</c:v>
                </c:pt>
                <c:pt idx="7">
                  <c:v>0.11713810913552014</c:v>
                </c:pt>
                <c:pt idx="8">
                  <c:v>0.11094351998487251</c:v>
                </c:pt>
                <c:pt idx="9">
                  <c:v>0.21534600238084178</c:v>
                </c:pt>
                <c:pt idx="10">
                  <c:v>0.20577222300131548</c:v>
                </c:pt>
                <c:pt idx="11">
                  <c:v>0.16590155803669093</c:v>
                </c:pt>
                <c:pt idx="12">
                  <c:v>0.24940050951890114</c:v>
                </c:pt>
                <c:pt idx="13">
                  <c:v>0.26499066581580988</c:v>
                </c:pt>
                <c:pt idx="14">
                  <c:v>0.19612938942085867</c:v>
                </c:pt>
                <c:pt idx="15">
                  <c:v>0.31523928203280738</c:v>
                </c:pt>
                <c:pt idx="16">
                  <c:v>0.23127971637816414</c:v>
                </c:pt>
                <c:pt idx="17">
                  <c:v>0.26204344684668657</c:v>
                </c:pt>
                <c:pt idx="18">
                  <c:v>0.30198043646155837</c:v>
                </c:pt>
                <c:pt idx="19">
                  <c:v>0.18268744302038997</c:v>
                </c:pt>
                <c:pt idx="20">
                  <c:v>0.20568103392104642</c:v>
                </c:pt>
                <c:pt idx="21">
                  <c:v>3.0682428445775622E-2</c:v>
                </c:pt>
                <c:pt idx="22">
                  <c:v>-0.15191946028357739</c:v>
                </c:pt>
                <c:pt idx="23">
                  <c:v>-0.14660490078072375</c:v>
                </c:pt>
                <c:pt idx="24">
                  <c:v>-0.30274297472565692</c:v>
                </c:pt>
                <c:pt idx="25">
                  <c:v>-0.31435806733875482</c:v>
                </c:pt>
                <c:pt idx="26">
                  <c:v>-0.29879034389856829</c:v>
                </c:pt>
                <c:pt idx="27">
                  <c:v>-0.35045350973187617</c:v>
                </c:pt>
                <c:pt idx="28">
                  <c:v>-0.34265559243355126</c:v>
                </c:pt>
                <c:pt idx="29">
                  <c:v>-0.29288261731096432</c:v>
                </c:pt>
                <c:pt idx="30">
                  <c:v>-0.30914784896131886</c:v>
                </c:pt>
                <c:pt idx="31">
                  <c:v>-0.26534809722342201</c:v>
                </c:pt>
                <c:pt idx="32">
                  <c:v>-0.19604712579100392</c:v>
                </c:pt>
                <c:pt idx="33">
                  <c:v>-0.13662066048169552</c:v>
                </c:pt>
                <c:pt idx="34">
                  <c:v>3.5427370899661526E-2</c:v>
                </c:pt>
                <c:pt idx="35">
                  <c:v>0.1273857397543845</c:v>
                </c:pt>
                <c:pt idx="36">
                  <c:v>0.20394966904634648</c:v>
                </c:pt>
                <c:pt idx="37">
                  <c:v>0.2297510370005722</c:v>
                </c:pt>
                <c:pt idx="38">
                  <c:v>0.33683533532950571</c:v>
                </c:pt>
                <c:pt idx="39">
                  <c:v>0.2959240922952131</c:v>
                </c:pt>
                <c:pt idx="40">
                  <c:v>0.29141774193561054</c:v>
                </c:pt>
                <c:pt idx="41">
                  <c:v>0.22382862312348584</c:v>
                </c:pt>
                <c:pt idx="42">
                  <c:v>0.18267735435943244</c:v>
                </c:pt>
                <c:pt idx="43">
                  <c:v>0.23631015379723874</c:v>
                </c:pt>
                <c:pt idx="44">
                  <c:v>0.1509972804974582</c:v>
                </c:pt>
                <c:pt idx="45">
                  <c:v>0.15971898232527471</c:v>
                </c:pt>
                <c:pt idx="46">
                  <c:v>0.2019342752581037</c:v>
                </c:pt>
                <c:pt idx="47">
                  <c:v>0.16183881761916963</c:v>
                </c:pt>
                <c:pt idx="48">
                  <c:v>0.24881718807591402</c:v>
                </c:pt>
                <c:pt idx="49">
                  <c:v>0.22190940528002789</c:v>
                </c:pt>
                <c:pt idx="50">
                  <c:v>0.2258368332040317</c:v>
                </c:pt>
                <c:pt idx="51">
                  <c:v>0.21568707875720339</c:v>
                </c:pt>
                <c:pt idx="52">
                  <c:v>0.30982876939412396</c:v>
                </c:pt>
                <c:pt idx="53">
                  <c:v>0.22287517355709618</c:v>
                </c:pt>
                <c:pt idx="54">
                  <c:v>0.19973025822634605</c:v>
                </c:pt>
                <c:pt idx="55">
                  <c:v>0.24777271659133504</c:v>
                </c:pt>
                <c:pt idx="56">
                  <c:v>0.18093630132474514</c:v>
                </c:pt>
                <c:pt idx="57">
                  <c:v>0.1297962557961847</c:v>
                </c:pt>
                <c:pt idx="58">
                  <c:v>0.1095626267000569</c:v>
                </c:pt>
                <c:pt idx="59">
                  <c:v>7.8080541303948925E-2</c:v>
                </c:pt>
                <c:pt idx="60">
                  <c:v>4.3741137884815151E-2</c:v>
                </c:pt>
                <c:pt idx="61">
                  <c:v>0.12845699552390411</c:v>
                </c:pt>
                <c:pt idx="62">
                  <c:v>1.5277814899281816E-2</c:v>
                </c:pt>
                <c:pt idx="63">
                  <c:v>2.567220940279169E-3</c:v>
                </c:pt>
                <c:pt idx="64">
                  <c:v>-3.8074092675969284E-3</c:v>
                </c:pt>
                <c:pt idx="65">
                  <c:v>-3.6229774099183709E-2</c:v>
                </c:pt>
                <c:pt idx="66">
                  <c:v>-1.5778559671128289E-2</c:v>
                </c:pt>
                <c:pt idx="67">
                  <c:v>-5.1673345592884945E-2</c:v>
                </c:pt>
                <c:pt idx="68">
                  <c:v>-3.048411566950171E-2</c:v>
                </c:pt>
                <c:pt idx="69">
                  <c:v>3.7841156714847113E-2</c:v>
                </c:pt>
                <c:pt idx="70">
                  <c:v>5.1140947740797582E-3</c:v>
                </c:pt>
                <c:pt idx="71">
                  <c:v>-5.6739976244153389E-3</c:v>
                </c:pt>
                <c:pt idx="72">
                  <c:v>7.8238513395983977E-2</c:v>
                </c:pt>
                <c:pt idx="73">
                  <c:v>-4.624960326878691E-2</c:v>
                </c:pt>
                <c:pt idx="74">
                  <c:v>-3.2559275941887011E-2</c:v>
                </c:pt>
                <c:pt idx="75">
                  <c:v>4.6647906488807234E-2</c:v>
                </c:pt>
                <c:pt idx="76">
                  <c:v>-9.6137225140247029E-3</c:v>
                </c:pt>
                <c:pt idx="77">
                  <c:v>-2.6204376547407371E-3</c:v>
                </c:pt>
                <c:pt idx="78">
                  <c:v>5.5044683086040269E-2</c:v>
                </c:pt>
                <c:pt idx="79">
                  <c:v>5.0570731884704845E-3</c:v>
                </c:pt>
                <c:pt idx="80">
                  <c:v>3.105973060885292E-2</c:v>
                </c:pt>
                <c:pt idx="81">
                  <c:v>3.0666783272913056E-2</c:v>
                </c:pt>
                <c:pt idx="82">
                  <c:v>-9.0204303336771652E-4</c:v>
                </c:pt>
                <c:pt idx="83">
                  <c:v>4.2587840193978321E-2</c:v>
                </c:pt>
                <c:pt idx="84">
                  <c:v>7.0620627626911681E-3</c:v>
                </c:pt>
                <c:pt idx="85">
                  <c:v>1.859220688491936E-2</c:v>
                </c:pt>
                <c:pt idx="86">
                  <c:v>2.7553305488939417E-2</c:v>
                </c:pt>
                <c:pt idx="87">
                  <c:v>7.3850495349880863E-3</c:v>
                </c:pt>
                <c:pt idx="88">
                  <c:v>2.3411591714177504E-3</c:v>
                </c:pt>
                <c:pt idx="89">
                  <c:v>4.3407959663786855E-2</c:v>
                </c:pt>
                <c:pt idx="90">
                  <c:v>1.9972555434785821E-2</c:v>
                </c:pt>
                <c:pt idx="91">
                  <c:v>-5.2592759552245738E-3</c:v>
                </c:pt>
                <c:pt idx="92">
                  <c:v>3.5573330579890206E-2</c:v>
                </c:pt>
                <c:pt idx="93">
                  <c:v>-2.2622030225418421E-2</c:v>
                </c:pt>
                <c:pt idx="94">
                  <c:v>-4.500912578977323E-2</c:v>
                </c:pt>
                <c:pt idx="95">
                  <c:v>-3.3204880504872247E-2</c:v>
                </c:pt>
                <c:pt idx="96">
                  <c:v>-0.13072810205979279</c:v>
                </c:pt>
                <c:pt idx="97">
                  <c:v>-0.13189940527676358</c:v>
                </c:pt>
                <c:pt idx="98">
                  <c:v>-0.10775467275313377</c:v>
                </c:pt>
                <c:pt idx="99">
                  <c:v>-0.1374872853774709</c:v>
                </c:pt>
                <c:pt idx="100">
                  <c:v>-0.15051864794074188</c:v>
                </c:pt>
                <c:pt idx="101">
                  <c:v>-8.7800237779972035E-2</c:v>
                </c:pt>
                <c:pt idx="102">
                  <c:v>-0.12929110126410104</c:v>
                </c:pt>
                <c:pt idx="103">
                  <c:v>-0.12730472173221885</c:v>
                </c:pt>
                <c:pt idx="104">
                  <c:v>-0.14781799835788612</c:v>
                </c:pt>
                <c:pt idx="105">
                  <c:v>-0.13119046301803861</c:v>
                </c:pt>
                <c:pt idx="106">
                  <c:v>-0.10426154958253697</c:v>
                </c:pt>
                <c:pt idx="107">
                  <c:v>-0.10389501515535349</c:v>
                </c:pt>
                <c:pt idx="108">
                  <c:v>-0.11904229210946826</c:v>
                </c:pt>
                <c:pt idx="109">
                  <c:v>-3.9166250907015643E-2</c:v>
                </c:pt>
                <c:pt idx="110">
                  <c:v>-6.9562454857440836E-2</c:v>
                </c:pt>
                <c:pt idx="111">
                  <c:v>-5.2492590284049623E-2</c:v>
                </c:pt>
                <c:pt idx="112">
                  <c:v>-1.4208720440149425E-2</c:v>
                </c:pt>
                <c:pt idx="113">
                  <c:v>-3.8473702064720783E-2</c:v>
                </c:pt>
                <c:pt idx="114">
                  <c:v>-8.4751846722672775E-2</c:v>
                </c:pt>
                <c:pt idx="115">
                  <c:v>3.7635981952295339E-2</c:v>
                </c:pt>
                <c:pt idx="116">
                  <c:v>-4.7750487172428802E-3</c:v>
                </c:pt>
                <c:pt idx="117">
                  <c:v>-2.8688051744387488E-2</c:v>
                </c:pt>
                <c:pt idx="118">
                  <c:v>4.9034819240759919E-2</c:v>
                </c:pt>
                <c:pt idx="119">
                  <c:v>3.4358248122157153E-2</c:v>
                </c:pt>
                <c:pt idx="120">
                  <c:v>0.12546363475459654</c:v>
                </c:pt>
                <c:pt idx="121">
                  <c:v>8.0919145738327147E-2</c:v>
                </c:pt>
                <c:pt idx="122">
                  <c:v>0.13356928317440575</c:v>
                </c:pt>
                <c:pt idx="123">
                  <c:v>4.8608344691924987E-2</c:v>
                </c:pt>
                <c:pt idx="124">
                  <c:v>0.13625595572738169</c:v>
                </c:pt>
                <c:pt idx="125">
                  <c:v>7.8657340078606364E-2</c:v>
                </c:pt>
                <c:pt idx="126">
                  <c:v>0.12662829173233248</c:v>
                </c:pt>
                <c:pt idx="127">
                  <c:v>0.11004433219214205</c:v>
                </c:pt>
                <c:pt idx="128">
                  <c:v>0.12008440055130731</c:v>
                </c:pt>
                <c:pt idx="129">
                  <c:v>0.14778256672914036</c:v>
                </c:pt>
                <c:pt idx="130">
                  <c:v>0.15460035005703077</c:v>
                </c:pt>
                <c:pt idx="131">
                  <c:v>0.12656669492066208</c:v>
                </c:pt>
                <c:pt idx="132">
                  <c:v>0.22032364450443653</c:v>
                </c:pt>
                <c:pt idx="133">
                  <c:v>0.14227936645957584</c:v>
                </c:pt>
                <c:pt idx="134">
                  <c:v>0.10945807374079064</c:v>
                </c:pt>
                <c:pt idx="135">
                  <c:v>0.18530261300243289</c:v>
                </c:pt>
                <c:pt idx="136">
                  <c:v>0.11794947466372863</c:v>
                </c:pt>
                <c:pt idx="137">
                  <c:v>0.10116379023577293</c:v>
                </c:pt>
                <c:pt idx="138">
                  <c:v>0.14466505741572289</c:v>
                </c:pt>
                <c:pt idx="139">
                  <c:v>9.0328805273724999E-2</c:v>
                </c:pt>
                <c:pt idx="140">
                  <c:v>5.2172170955778085E-2</c:v>
                </c:pt>
                <c:pt idx="141">
                  <c:v>0.12422671102353178</c:v>
                </c:pt>
                <c:pt idx="142">
                  <c:v>2.5875946128828486E-2</c:v>
                </c:pt>
                <c:pt idx="143">
                  <c:v>-1.9177814812539773E-2</c:v>
                </c:pt>
                <c:pt idx="144">
                  <c:v>-1.2109613635668204E-2</c:v>
                </c:pt>
                <c:pt idx="145">
                  <c:v>-3.0575529180744354E-2</c:v>
                </c:pt>
                <c:pt idx="146">
                  <c:v>-2.9745845466568333E-2</c:v>
                </c:pt>
                <c:pt idx="147">
                  <c:v>-3.1247498082422887E-3</c:v>
                </c:pt>
                <c:pt idx="148">
                  <c:v>-1.9085982187132311E-2</c:v>
                </c:pt>
                <c:pt idx="149">
                  <c:v>-6.0478505030005847E-2</c:v>
                </c:pt>
                <c:pt idx="150">
                  <c:v>-1.1406123498188925E-2</c:v>
                </c:pt>
                <c:pt idx="151">
                  <c:v>-5.9661958441124652E-2</c:v>
                </c:pt>
                <c:pt idx="152">
                  <c:v>-3.1124647638013814E-2</c:v>
                </c:pt>
                <c:pt idx="153">
                  <c:v>-5.8147618327253126E-2</c:v>
                </c:pt>
                <c:pt idx="154">
                  <c:v>-5.1823334381077557E-2</c:v>
                </c:pt>
                <c:pt idx="155">
                  <c:v>1.6246304825390467E-2</c:v>
                </c:pt>
                <c:pt idx="156">
                  <c:v>-5.2575214796483194E-2</c:v>
                </c:pt>
                <c:pt idx="157">
                  <c:v>-2.2355806307048809E-2</c:v>
                </c:pt>
                <c:pt idx="158">
                  <c:v>-8.5592784980023207E-2</c:v>
                </c:pt>
                <c:pt idx="159">
                  <c:v>-0.23754985044047017</c:v>
                </c:pt>
                <c:pt idx="160">
                  <c:v>-0.26958177991873777</c:v>
                </c:pt>
                <c:pt idx="161">
                  <c:v>-0.10441051092555131</c:v>
                </c:pt>
                <c:pt idx="162">
                  <c:v>-0.10831211630628168</c:v>
                </c:pt>
                <c:pt idx="163">
                  <c:v>-6.7028073604025518E-2</c:v>
                </c:pt>
                <c:pt idx="164" formatCode="0.0%">
                  <c:v>8.7559403204020558E-3</c:v>
                </c:pt>
                <c:pt idx="165" formatCode="0.0%">
                  <c:v>-3.1625648537896622E-2</c:v>
                </c:pt>
                <c:pt idx="166" formatCode="0.0%">
                  <c:v>3.8400725114056788E-2</c:v>
                </c:pt>
                <c:pt idx="167" formatCode="0.0%">
                  <c:v>8.1564218404002631E-2</c:v>
                </c:pt>
                <c:pt idx="168" formatCode="0.0%">
                  <c:v>4.7450158770102835E-2</c:v>
                </c:pt>
                <c:pt idx="169" formatCode="0.0%">
                  <c:v>0.11027323763504659</c:v>
                </c:pt>
                <c:pt idx="170" formatCode="0.0%">
                  <c:v>0.28077823696896553</c:v>
                </c:pt>
                <c:pt idx="171" formatCode="0.0%">
                  <c:v>0.4662792170863439</c:v>
                </c:pt>
                <c:pt idx="172" formatCode="0.0%">
                  <c:v>0.49721744967910042</c:v>
                </c:pt>
                <c:pt idx="173" formatCode="0.0%">
                  <c:v>0.38079004914544012</c:v>
                </c:pt>
                <c:pt idx="174" formatCode="0.0%">
                  <c:v>0.25353535767528035</c:v>
                </c:pt>
                <c:pt idx="175" formatCode="0.0%">
                  <c:v>0.27982943025123275</c:v>
                </c:pt>
                <c:pt idx="176" formatCode="0.0%">
                  <c:v>0.22070340011030321</c:v>
                </c:pt>
                <c:pt idx="177" formatCode="0.0%">
                  <c:v>0.20718059042323378</c:v>
                </c:pt>
                <c:pt idx="178" formatCode="0.0%">
                  <c:v>0.25729019485498283</c:v>
                </c:pt>
                <c:pt idx="179" formatCode="0.0%">
                  <c:v>0.23053098719043552</c:v>
                </c:pt>
                <c:pt idx="180" formatCode="0.0%">
                  <c:v>0.24128135065913536</c:v>
                </c:pt>
                <c:pt idx="181" formatCode="0.0%">
                  <c:v>0.22032530335113121</c:v>
                </c:pt>
                <c:pt idx="182" formatCode="0.0%">
                  <c:v>0.16171621211561749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3-44B9-8FB7-251601E8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137375"/>
        <c:axId val="1509251775"/>
      </c:lineChart>
      <c:dateAx>
        <c:axId val="135613737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9251775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50925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6137375"/>
        <c:crosses val="autoZero"/>
        <c:crossBetween val="between"/>
      </c:valAx>
      <c:valAx>
        <c:axId val="2044228239"/>
        <c:scaling>
          <c:orientation val="minMax"/>
          <c:max val="20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4231151"/>
        <c:crosses val="max"/>
        <c:crossBetween val="between"/>
      </c:valAx>
      <c:catAx>
        <c:axId val="2044231151"/>
        <c:scaling>
          <c:orientation val="minMax"/>
        </c:scaling>
        <c:delete val="1"/>
        <c:axPos val="b"/>
        <c:majorTickMark val="out"/>
        <c:minorTickMark val="none"/>
        <c:tickLblPos val="nextTo"/>
        <c:crossAx val="20442282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v>Pandemic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3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09-40E6-98FF-61C0FAEFC0A0}"/>
              </c:ext>
            </c:extLst>
          </c:dPt>
          <c:cat>
            <c:numRef>
              <c:f>'[1]Figure 3 (services)'!$B$2:$EW$2</c:f>
              <c:numCache>
                <c:formatCode>General</c:formatCode>
                <c:ptCount val="15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44045</c:v>
                </c:pt>
                <c:pt idx="140">
                  <c:v>44077</c:v>
                </c:pt>
                <c:pt idx="141">
                  <c:v>44108</c:v>
                </c:pt>
                <c:pt idx="142">
                  <c:v>44140</c:v>
                </c:pt>
                <c:pt idx="143">
                  <c:v>44171</c:v>
                </c:pt>
                <c:pt idx="144">
                  <c:v>44203</c:v>
                </c:pt>
                <c:pt idx="145">
                  <c:v>44235</c:v>
                </c:pt>
                <c:pt idx="146">
                  <c:v>44264</c:v>
                </c:pt>
                <c:pt idx="147">
                  <c:v>44296</c:v>
                </c:pt>
                <c:pt idx="148">
                  <c:v>44317</c:v>
                </c:pt>
                <c:pt idx="149">
                  <c:v>44349</c:v>
                </c:pt>
                <c:pt idx="150">
                  <c:v>44380</c:v>
                </c:pt>
                <c:pt idx="151">
                  <c:v>44412</c:v>
                </c:pt>
              </c:numCache>
            </c:numRef>
          </c:cat>
          <c:val>
            <c:numRef>
              <c:f>'Services - trends'!$F$14:$F$165</c:f>
              <c:numCache>
                <c:formatCode>0.0%</c:formatCode>
                <c:ptCount val="152"/>
                <c:pt idx="132" formatCode="General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09-40E6-98FF-61C0FAEFC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920870511"/>
        <c:axId val="1909704927"/>
      </c:barChart>
      <c:lineChart>
        <c:grouping val="standard"/>
        <c:varyColors val="0"/>
        <c:ser>
          <c:idx val="0"/>
          <c:order val="1"/>
          <c:tx>
            <c:strRef>
              <c:f>'[1]Figure 3 (services)'!$A$3</c:f>
              <c:strCache>
                <c:ptCount val="1"/>
                <c:pt idx="0">
                  <c:v>Exports YoY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'Services - trends'!$A$14:$A$172</c:f>
              <c:numCache>
                <c:formatCode>[$-409]mmm\-yy;@</c:formatCode>
                <c:ptCount val="15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44045</c:v>
                </c:pt>
                <c:pt idx="140">
                  <c:v>44077</c:v>
                </c:pt>
                <c:pt idx="141">
                  <c:v>44108</c:v>
                </c:pt>
                <c:pt idx="142">
                  <c:v>44140</c:v>
                </c:pt>
                <c:pt idx="143">
                  <c:v>44171</c:v>
                </c:pt>
                <c:pt idx="144">
                  <c:v>44203</c:v>
                </c:pt>
                <c:pt idx="145">
                  <c:v>44235</c:v>
                </c:pt>
                <c:pt idx="146">
                  <c:v>44264</c:v>
                </c:pt>
                <c:pt idx="147">
                  <c:v>44296</c:v>
                </c:pt>
                <c:pt idx="148">
                  <c:v>44317</c:v>
                </c:pt>
                <c:pt idx="149">
                  <c:v>44349</c:v>
                </c:pt>
                <c:pt idx="150">
                  <c:v>44380</c:v>
                </c:pt>
                <c:pt idx="151">
                  <c:v>44412</c:v>
                </c:pt>
                <c:pt idx="152">
                  <c:v>44444</c:v>
                </c:pt>
                <c:pt idx="153">
                  <c:v>44475</c:v>
                </c:pt>
                <c:pt idx="154">
                  <c:v>44507</c:v>
                </c:pt>
                <c:pt idx="155">
                  <c:v>44538</c:v>
                </c:pt>
                <c:pt idx="156">
                  <c:v>44569</c:v>
                </c:pt>
                <c:pt idx="157">
                  <c:v>44601</c:v>
                </c:pt>
                <c:pt idx="158">
                  <c:v>44633</c:v>
                </c:pt>
              </c:numCache>
            </c:numRef>
          </c:cat>
          <c:val>
            <c:numRef>
              <c:f>'Services - trends'!$D$14:$D$172</c:f>
              <c:numCache>
                <c:formatCode>0.0%</c:formatCode>
                <c:ptCount val="159"/>
                <c:pt idx="0">
                  <c:v>-0.13277677161658746</c:v>
                </c:pt>
                <c:pt idx="1">
                  <c:v>-0.15804503599074904</c:v>
                </c:pt>
                <c:pt idx="2">
                  <c:v>-0.16204276831955214</c:v>
                </c:pt>
                <c:pt idx="3">
                  <c:v>-0.17133336039974492</c:v>
                </c:pt>
                <c:pt idx="4">
                  <c:v>-0.18106622776752318</c:v>
                </c:pt>
                <c:pt idx="5">
                  <c:v>-0.14053804307719797</c:v>
                </c:pt>
                <c:pt idx="6">
                  <c:v>-0.14824765761588751</c:v>
                </c:pt>
                <c:pt idx="7">
                  <c:v>-0.10219599055865711</c:v>
                </c:pt>
                <c:pt idx="8">
                  <c:v>-7.1805320326518124E-2</c:v>
                </c:pt>
                <c:pt idx="9">
                  <c:v>-2.0418556999256831E-2</c:v>
                </c:pt>
                <c:pt idx="10">
                  <c:v>3.8539141604695001E-2</c:v>
                </c:pt>
                <c:pt idx="11">
                  <c:v>5.2660154184638638E-2</c:v>
                </c:pt>
                <c:pt idx="12">
                  <c:v>7.8994895316373062E-2</c:v>
                </c:pt>
                <c:pt idx="13">
                  <c:v>9.6969119912347787E-2</c:v>
                </c:pt>
                <c:pt idx="14">
                  <c:v>0.11237380029463094</c:v>
                </c:pt>
                <c:pt idx="15">
                  <c:v>0.10186369766131262</c:v>
                </c:pt>
                <c:pt idx="16">
                  <c:v>8.040038763504001E-2</c:v>
                </c:pt>
                <c:pt idx="17">
                  <c:v>3.0831983370562144E-2</c:v>
                </c:pt>
                <c:pt idx="18">
                  <c:v>3.8721618800468725E-2</c:v>
                </c:pt>
                <c:pt idx="19">
                  <c:v>5.8128979309693428E-2</c:v>
                </c:pt>
                <c:pt idx="20">
                  <c:v>5.6439418435147493E-2</c:v>
                </c:pt>
                <c:pt idx="21">
                  <c:v>7.3486867881620219E-2</c:v>
                </c:pt>
                <c:pt idx="22">
                  <c:v>9.1809682058021105E-2</c:v>
                </c:pt>
                <c:pt idx="23">
                  <c:v>4.7064583700872395E-2</c:v>
                </c:pt>
                <c:pt idx="24">
                  <c:v>8.0994501345676276E-2</c:v>
                </c:pt>
                <c:pt idx="25">
                  <c:v>0.1036084599283037</c:v>
                </c:pt>
                <c:pt idx="26">
                  <c:v>0.12340452659001674</c:v>
                </c:pt>
                <c:pt idx="27">
                  <c:v>0.12791735941037197</c:v>
                </c:pt>
                <c:pt idx="28">
                  <c:v>0.18684314934366869</c:v>
                </c:pt>
                <c:pt idx="29">
                  <c:v>0.18753862595421072</c:v>
                </c:pt>
                <c:pt idx="30">
                  <c:v>0.16773781601724622</c:v>
                </c:pt>
                <c:pt idx="31">
                  <c:v>0.15859725958876808</c:v>
                </c:pt>
                <c:pt idx="32">
                  <c:v>0.12686735863343912</c:v>
                </c:pt>
                <c:pt idx="33">
                  <c:v>6.6903773526471727E-2</c:v>
                </c:pt>
                <c:pt idx="34">
                  <c:v>5.6459218794606733E-2</c:v>
                </c:pt>
                <c:pt idx="35">
                  <c:v>5.8075184000902239E-2</c:v>
                </c:pt>
                <c:pt idx="36">
                  <c:v>6.8715491227529346E-2</c:v>
                </c:pt>
                <c:pt idx="37">
                  <c:v>8.2564873446936471E-2</c:v>
                </c:pt>
                <c:pt idx="38">
                  <c:v>6.0806885512848456E-2</c:v>
                </c:pt>
                <c:pt idx="39">
                  <c:v>3.0358064200602174E-2</c:v>
                </c:pt>
                <c:pt idx="40">
                  <c:v>6.4324657299361836E-4</c:v>
                </c:pt>
                <c:pt idx="41">
                  <c:v>-1.812459057046361E-2</c:v>
                </c:pt>
                <c:pt idx="42">
                  <c:v>-2.6040357152549438E-2</c:v>
                </c:pt>
                <c:pt idx="43">
                  <c:v>-1.9065077743512973E-2</c:v>
                </c:pt>
                <c:pt idx="44">
                  <c:v>2.6510732556614277E-3</c:v>
                </c:pt>
                <c:pt idx="45">
                  <c:v>5.1576543380714088E-2</c:v>
                </c:pt>
                <c:pt idx="46">
                  <c:v>3.4469067361168074E-2</c:v>
                </c:pt>
                <c:pt idx="47">
                  <c:v>6.7016286036408218E-2</c:v>
                </c:pt>
                <c:pt idx="48">
                  <c:v>8.0229724364372257E-2</c:v>
                </c:pt>
                <c:pt idx="49">
                  <c:v>4.3578875551054434E-2</c:v>
                </c:pt>
                <c:pt idx="50">
                  <c:v>3.1922424104968761E-2</c:v>
                </c:pt>
                <c:pt idx="51">
                  <c:v>5.6745321163497661E-2</c:v>
                </c:pt>
                <c:pt idx="52">
                  <c:v>5.364987278682793E-2</c:v>
                </c:pt>
                <c:pt idx="53">
                  <c:v>9.139007309280342E-2</c:v>
                </c:pt>
                <c:pt idx="54">
                  <c:v>8.529647534754424E-2</c:v>
                </c:pt>
                <c:pt idx="55">
                  <c:v>5.9313322965852851E-2</c:v>
                </c:pt>
                <c:pt idx="56">
                  <c:v>7.5762396429938872E-2</c:v>
                </c:pt>
                <c:pt idx="57">
                  <c:v>7.7421904480106218E-2</c:v>
                </c:pt>
                <c:pt idx="58">
                  <c:v>7.0644696982994235E-2</c:v>
                </c:pt>
                <c:pt idx="59">
                  <c:v>8.3209218825682829E-2</c:v>
                </c:pt>
                <c:pt idx="60">
                  <c:v>5.9591639527022081E-2</c:v>
                </c:pt>
                <c:pt idx="61">
                  <c:v>5.9152481404866238E-2</c:v>
                </c:pt>
                <c:pt idx="62">
                  <c:v>9.5681981543114969E-2</c:v>
                </c:pt>
                <c:pt idx="63">
                  <c:v>9.8172555560916502E-2</c:v>
                </c:pt>
                <c:pt idx="64">
                  <c:v>0.10376935131411946</c:v>
                </c:pt>
                <c:pt idx="65">
                  <c:v>9.6280547070044076E-2</c:v>
                </c:pt>
                <c:pt idx="66">
                  <c:v>9.8937166535078364E-2</c:v>
                </c:pt>
                <c:pt idx="67">
                  <c:v>7.9029978071977744E-2</c:v>
                </c:pt>
                <c:pt idx="68">
                  <c:v>5.8326318249223047E-2</c:v>
                </c:pt>
                <c:pt idx="69">
                  <c:v>4.4704753165024071E-2</c:v>
                </c:pt>
                <c:pt idx="70">
                  <c:v>3.1259214193054989E-2</c:v>
                </c:pt>
                <c:pt idx="71">
                  <c:v>3.1514831822035926E-2</c:v>
                </c:pt>
                <c:pt idx="72">
                  <c:v>-2.5115861526993251E-2</c:v>
                </c:pt>
                <c:pt idx="73">
                  <c:v>-3.0867165240315554E-2</c:v>
                </c:pt>
                <c:pt idx="74">
                  <c:v>-5.4598105272052874E-2</c:v>
                </c:pt>
                <c:pt idx="75">
                  <c:v>-7.5807121045175827E-2</c:v>
                </c:pt>
                <c:pt idx="76">
                  <c:v>-6.8972155494504347E-2</c:v>
                </c:pt>
                <c:pt idx="77">
                  <c:v>-6.5962239964825004E-2</c:v>
                </c:pt>
                <c:pt idx="78">
                  <c:v>-7.9666014922455008E-2</c:v>
                </c:pt>
                <c:pt idx="79">
                  <c:v>-7.0564424383739E-2</c:v>
                </c:pt>
                <c:pt idx="80">
                  <c:v>-5.3448582403063674E-2</c:v>
                </c:pt>
                <c:pt idx="81">
                  <c:v>-5.2954246688641113E-2</c:v>
                </c:pt>
                <c:pt idx="82">
                  <c:v>-2.9343003087115588E-2</c:v>
                </c:pt>
                <c:pt idx="83">
                  <c:v>-2.8225181367349424E-2</c:v>
                </c:pt>
                <c:pt idx="84">
                  <c:v>-2.7451996616454512E-2</c:v>
                </c:pt>
                <c:pt idx="85">
                  <c:v>1.7752907890774022E-2</c:v>
                </c:pt>
                <c:pt idx="86">
                  <c:v>2.1678299774892426E-2</c:v>
                </c:pt>
                <c:pt idx="87">
                  <c:v>2.4951845455333532E-2</c:v>
                </c:pt>
                <c:pt idx="88">
                  <c:v>2.4069678782275242E-2</c:v>
                </c:pt>
                <c:pt idx="89">
                  <c:v>2.2539850486210249E-2</c:v>
                </c:pt>
                <c:pt idx="90">
                  <c:v>3.629583018798331E-3</c:v>
                </c:pt>
                <c:pt idx="91">
                  <c:v>4.3265472463745916E-2</c:v>
                </c:pt>
                <c:pt idx="92">
                  <c:v>2.8817398468319329E-2</c:v>
                </c:pt>
                <c:pt idx="93">
                  <c:v>-1.4131495215929358E-3</c:v>
                </c:pt>
                <c:pt idx="94">
                  <c:v>1.9778665762671777E-2</c:v>
                </c:pt>
                <c:pt idx="95">
                  <c:v>6.2311469455138433E-3</c:v>
                </c:pt>
                <c:pt idx="96">
                  <c:v>4.1091625572672617E-2</c:v>
                </c:pt>
                <c:pt idx="97">
                  <c:v>2.1386928080147451E-2</c:v>
                </c:pt>
                <c:pt idx="98">
                  <c:v>4.1965653876888394E-2</c:v>
                </c:pt>
                <c:pt idx="99">
                  <c:v>3.0335513523702846E-2</c:v>
                </c:pt>
                <c:pt idx="100">
                  <c:v>3.7897179759712366E-2</c:v>
                </c:pt>
                <c:pt idx="101">
                  <c:v>5.1128500607495984E-2</c:v>
                </c:pt>
                <c:pt idx="102">
                  <c:v>8.4991684306096618E-2</c:v>
                </c:pt>
                <c:pt idx="103">
                  <c:v>8.9940001045380552E-2</c:v>
                </c:pt>
                <c:pt idx="104">
                  <c:v>9.96570818452545E-2</c:v>
                </c:pt>
                <c:pt idx="105">
                  <c:v>0.11992437164491455</c:v>
                </c:pt>
                <c:pt idx="106">
                  <c:v>0.11169291787395653</c:v>
                </c:pt>
                <c:pt idx="107">
                  <c:v>0.12429307096912781</c:v>
                </c:pt>
                <c:pt idx="108">
                  <c:v>0.15635712960179468</c:v>
                </c:pt>
                <c:pt idx="109">
                  <c:v>0.15359316511852314</c:v>
                </c:pt>
                <c:pt idx="110">
                  <c:v>0.14475935568120149</c:v>
                </c:pt>
                <c:pt idx="111">
                  <c:v>0.13514022509025136</c:v>
                </c:pt>
                <c:pt idx="112">
                  <c:v>8.5180134705389557E-2</c:v>
                </c:pt>
                <c:pt idx="113">
                  <c:v>6.4454250836691387E-2</c:v>
                </c:pt>
                <c:pt idx="114">
                  <c:v>5.7579167116227667E-2</c:v>
                </c:pt>
                <c:pt idx="115">
                  <c:v>3.7583914878107638E-2</c:v>
                </c:pt>
                <c:pt idx="116">
                  <c:v>2.8233107177974545E-2</c:v>
                </c:pt>
                <c:pt idx="117">
                  <c:v>5.0867356878156356E-2</c:v>
                </c:pt>
                <c:pt idx="118">
                  <c:v>4.9956027322634704E-2</c:v>
                </c:pt>
                <c:pt idx="119">
                  <c:v>1.5864957895538868E-2</c:v>
                </c:pt>
                <c:pt idx="120">
                  <c:v>-2.3340405570667876E-3</c:v>
                </c:pt>
                <c:pt idx="121">
                  <c:v>-1.4914371447961688E-2</c:v>
                </c:pt>
                <c:pt idx="122">
                  <c:v>-2.1198571599935455E-2</c:v>
                </c:pt>
                <c:pt idx="123">
                  <c:v>8.882097854884384E-3</c:v>
                </c:pt>
                <c:pt idx="124">
                  <c:v>3.1593336212008931E-2</c:v>
                </c:pt>
                <c:pt idx="125">
                  <c:v>2.4800572441855427E-2</c:v>
                </c:pt>
                <c:pt idx="126">
                  <c:v>4.0607188452435772E-2</c:v>
                </c:pt>
                <c:pt idx="127">
                  <c:v>1.6397053733073524E-2</c:v>
                </c:pt>
                <c:pt idx="128">
                  <c:v>2.0261406536368799E-2</c:v>
                </c:pt>
                <c:pt idx="129">
                  <c:v>1.8318587447469746E-2</c:v>
                </c:pt>
                <c:pt idx="130">
                  <c:v>1.7620441160387926E-2</c:v>
                </c:pt>
                <c:pt idx="131">
                  <c:v>3.1987509394180477E-2</c:v>
                </c:pt>
                <c:pt idx="132">
                  <c:v>9.3860102063433384E-3</c:v>
                </c:pt>
                <c:pt idx="133">
                  <c:v>-2.9501848608805292E-2</c:v>
                </c:pt>
                <c:pt idx="134">
                  <c:v>-0.13688710414079205</c:v>
                </c:pt>
                <c:pt idx="135">
                  <c:v>-0.25429951987490179</c:v>
                </c:pt>
                <c:pt idx="136">
                  <c:v>-0.26709700072315928</c:v>
                </c:pt>
                <c:pt idx="137">
                  <c:v>-0.21789846017754816</c:v>
                </c:pt>
                <c:pt idx="138">
                  <c:v>-0.22765287145481553</c:v>
                </c:pt>
                <c:pt idx="139">
                  <c:v>-0.20485132594141708</c:v>
                </c:pt>
                <c:pt idx="140">
                  <c:v>-0.16794956983056294</c:v>
                </c:pt>
                <c:pt idx="141">
                  <c:v>-0.15719421580070181</c:v>
                </c:pt>
                <c:pt idx="142">
                  <c:v>-0.13805966163253533</c:v>
                </c:pt>
                <c:pt idx="143">
                  <c:v>-0.10457304460250984</c:v>
                </c:pt>
                <c:pt idx="144">
                  <c:v>-9.1814271500745628E-2</c:v>
                </c:pt>
                <c:pt idx="145">
                  <c:v>-3.9950536769047376E-2</c:v>
                </c:pt>
                <c:pt idx="146">
                  <c:v>8.2807358139958598E-2</c:v>
                </c:pt>
                <c:pt idx="147">
                  <c:v>0.23857890046258518</c:v>
                </c:pt>
                <c:pt idx="148">
                  <c:v>0.2655468169998908</c:v>
                </c:pt>
                <c:pt idx="149">
                  <c:v>0.24718168827374051</c:v>
                </c:pt>
                <c:pt idx="150">
                  <c:v>0.22365879637903818</c:v>
                </c:pt>
                <c:pt idx="151">
                  <c:v>0.22496806804738634</c:v>
                </c:pt>
                <c:pt idx="152">
                  <c:v>0.21581026383936056</c:v>
                </c:pt>
                <c:pt idx="153">
                  <c:v>0.19839524084829321</c:v>
                </c:pt>
                <c:pt idx="154">
                  <c:v>0.20156924688500047</c:v>
                </c:pt>
                <c:pt idx="155">
                  <c:v>0.15690241203966346</c:v>
                </c:pt>
                <c:pt idx="156">
                  <c:v>0.13644434665818225</c:v>
                </c:pt>
                <c:pt idx="157">
                  <c:v>0.14085541664197282</c:v>
                </c:pt>
                <c:pt idx="158">
                  <c:v>0.11057640217000572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09-40E6-98FF-61C0FAEFC0A0}"/>
            </c:ext>
          </c:extLst>
        </c:ser>
        <c:ser>
          <c:idx val="1"/>
          <c:order val="2"/>
          <c:tx>
            <c:strRef>
              <c:f>'[1]Figure 3 (services)'!$A$4</c:f>
              <c:strCache>
                <c:ptCount val="1"/>
                <c:pt idx="0">
                  <c:v>Imports YoY</c:v>
                </c:pt>
              </c:strCache>
            </c:strRef>
          </c:tx>
          <c:spPr>
            <a:ln w="19050" cap="rnd">
              <a:solidFill>
                <a:srgbClr val="24408F"/>
              </a:solidFill>
              <a:round/>
            </a:ln>
            <a:effectLst/>
          </c:spPr>
          <c:marker>
            <c:symbol val="none"/>
          </c:marker>
          <c:cat>
            <c:numRef>
              <c:f>'Services - trends'!$A$14:$A$172</c:f>
              <c:numCache>
                <c:formatCode>[$-409]mmm\-yy;@</c:formatCode>
                <c:ptCount val="15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44045</c:v>
                </c:pt>
                <c:pt idx="140">
                  <c:v>44077</c:v>
                </c:pt>
                <c:pt idx="141">
                  <c:v>44108</c:v>
                </c:pt>
                <c:pt idx="142">
                  <c:v>44140</c:v>
                </c:pt>
                <c:pt idx="143">
                  <c:v>44171</c:v>
                </c:pt>
                <c:pt idx="144">
                  <c:v>44203</c:v>
                </c:pt>
                <c:pt idx="145">
                  <c:v>44235</c:v>
                </c:pt>
                <c:pt idx="146">
                  <c:v>44264</c:v>
                </c:pt>
                <c:pt idx="147">
                  <c:v>44296</c:v>
                </c:pt>
                <c:pt idx="148">
                  <c:v>44317</c:v>
                </c:pt>
                <c:pt idx="149">
                  <c:v>44349</c:v>
                </c:pt>
                <c:pt idx="150">
                  <c:v>44380</c:v>
                </c:pt>
                <c:pt idx="151">
                  <c:v>44412</c:v>
                </c:pt>
                <c:pt idx="152">
                  <c:v>44444</c:v>
                </c:pt>
                <c:pt idx="153">
                  <c:v>44475</c:v>
                </c:pt>
                <c:pt idx="154">
                  <c:v>44507</c:v>
                </c:pt>
                <c:pt idx="155">
                  <c:v>44538</c:v>
                </c:pt>
                <c:pt idx="156">
                  <c:v>44569</c:v>
                </c:pt>
                <c:pt idx="157">
                  <c:v>44601</c:v>
                </c:pt>
                <c:pt idx="158">
                  <c:v>44633</c:v>
                </c:pt>
              </c:numCache>
            </c:numRef>
          </c:cat>
          <c:val>
            <c:numRef>
              <c:f>'Services - trends'!$E$14:$E$172</c:f>
              <c:numCache>
                <c:formatCode>0.0%</c:formatCode>
                <c:ptCount val="159"/>
                <c:pt idx="0">
                  <c:v>-0.13334561493807964</c:v>
                </c:pt>
                <c:pt idx="1">
                  <c:v>-0.17810171331652366</c:v>
                </c:pt>
                <c:pt idx="2">
                  <c:v>-0.17080622518638416</c:v>
                </c:pt>
                <c:pt idx="3">
                  <c:v>-0.18259882184989162</c:v>
                </c:pt>
                <c:pt idx="4">
                  <c:v>-0.18330428777195959</c:v>
                </c:pt>
                <c:pt idx="5">
                  <c:v>-0.15374604305591083</c:v>
                </c:pt>
                <c:pt idx="6">
                  <c:v>-0.15638793379888588</c:v>
                </c:pt>
                <c:pt idx="7">
                  <c:v>-0.12227737575415051</c:v>
                </c:pt>
                <c:pt idx="8">
                  <c:v>-7.8331714396204649E-2</c:v>
                </c:pt>
                <c:pt idx="9">
                  <c:v>-1.3527618099152837E-2</c:v>
                </c:pt>
                <c:pt idx="10">
                  <c:v>5.019851326885786E-2</c:v>
                </c:pt>
                <c:pt idx="11">
                  <c:v>3.8184010468473507E-2</c:v>
                </c:pt>
                <c:pt idx="12">
                  <c:v>6.9252931513269014E-2</c:v>
                </c:pt>
                <c:pt idx="13">
                  <c:v>0.10726486457685537</c:v>
                </c:pt>
                <c:pt idx="14">
                  <c:v>0.12309496997957696</c:v>
                </c:pt>
                <c:pt idx="15">
                  <c:v>0.10403523353267535</c:v>
                </c:pt>
                <c:pt idx="16">
                  <c:v>6.9741536957758157E-2</c:v>
                </c:pt>
                <c:pt idx="17">
                  <c:v>4.4310971160768167E-2</c:v>
                </c:pt>
                <c:pt idx="18">
                  <c:v>3.1381667447733498E-2</c:v>
                </c:pt>
                <c:pt idx="19">
                  <c:v>6.7105243298460154E-2</c:v>
                </c:pt>
                <c:pt idx="20">
                  <c:v>4.8190136415396233E-2</c:v>
                </c:pt>
                <c:pt idx="21">
                  <c:v>6.8725095929484739E-2</c:v>
                </c:pt>
                <c:pt idx="22">
                  <c:v>9.0316260784871122E-2</c:v>
                </c:pt>
                <c:pt idx="23">
                  <c:v>4.8574065176406916E-2</c:v>
                </c:pt>
                <c:pt idx="24">
                  <c:v>6.2731432491887118E-2</c:v>
                </c:pt>
                <c:pt idx="25">
                  <c:v>7.5830472256509102E-2</c:v>
                </c:pt>
                <c:pt idx="26">
                  <c:v>9.8896387553537662E-2</c:v>
                </c:pt>
                <c:pt idx="27">
                  <c:v>9.9323499626427933E-2</c:v>
                </c:pt>
                <c:pt idx="28">
                  <c:v>0.16606455760298711</c:v>
                </c:pt>
                <c:pt idx="29">
                  <c:v>0.15104314528660667</c:v>
                </c:pt>
                <c:pt idx="30">
                  <c:v>0.13091693748980926</c:v>
                </c:pt>
                <c:pt idx="31">
                  <c:v>0.13990225829140637</c:v>
                </c:pt>
                <c:pt idx="32">
                  <c:v>9.2449472924574796E-2</c:v>
                </c:pt>
                <c:pt idx="33">
                  <c:v>4.0606247466321167E-2</c:v>
                </c:pt>
                <c:pt idx="34">
                  <c:v>2.8846538005327126E-2</c:v>
                </c:pt>
                <c:pt idx="35">
                  <c:v>2.9615267855559825E-2</c:v>
                </c:pt>
                <c:pt idx="36">
                  <c:v>4.1718016902633673E-2</c:v>
                </c:pt>
                <c:pt idx="37">
                  <c:v>5.6848096003356649E-2</c:v>
                </c:pt>
                <c:pt idx="38">
                  <c:v>2.3744874890124532E-2</c:v>
                </c:pt>
                <c:pt idx="39">
                  <c:v>7.7889470573208495E-3</c:v>
                </c:pt>
                <c:pt idx="40">
                  <c:v>-3.7591988703044336E-3</c:v>
                </c:pt>
                <c:pt idx="41">
                  <c:v>-2.1903085305376789E-2</c:v>
                </c:pt>
                <c:pt idx="42">
                  <c:v>-2.5775091119292715E-2</c:v>
                </c:pt>
                <c:pt idx="43">
                  <c:v>-2.3731158449283279E-2</c:v>
                </c:pt>
                <c:pt idx="44">
                  <c:v>8.4840725479841412E-3</c:v>
                </c:pt>
                <c:pt idx="45">
                  <c:v>3.3860857061947365E-2</c:v>
                </c:pt>
                <c:pt idx="46">
                  <c:v>2.3700783420924253E-2</c:v>
                </c:pt>
                <c:pt idx="47">
                  <c:v>3.9680140354335168E-2</c:v>
                </c:pt>
                <c:pt idx="48">
                  <c:v>6.3962601399112085E-2</c:v>
                </c:pt>
                <c:pt idx="49">
                  <c:v>2.5299307097475809E-2</c:v>
                </c:pt>
                <c:pt idx="50">
                  <c:v>7.7084121594474522E-3</c:v>
                </c:pt>
                <c:pt idx="51">
                  <c:v>3.2988624244118803E-2</c:v>
                </c:pt>
                <c:pt idx="52">
                  <c:v>2.5856782952894269E-2</c:v>
                </c:pt>
                <c:pt idx="53">
                  <c:v>4.3403293120332052E-2</c:v>
                </c:pt>
                <c:pt idx="54">
                  <c:v>5.3394972148401006E-2</c:v>
                </c:pt>
                <c:pt idx="55">
                  <c:v>2.694084716075414E-2</c:v>
                </c:pt>
                <c:pt idx="56">
                  <c:v>3.9964676669536472E-2</c:v>
                </c:pt>
                <c:pt idx="57">
                  <c:v>5.6289295527379338E-2</c:v>
                </c:pt>
                <c:pt idx="58">
                  <c:v>5.1221615504897539E-2</c:v>
                </c:pt>
                <c:pt idx="59">
                  <c:v>8.323859921370276E-2</c:v>
                </c:pt>
                <c:pt idx="60">
                  <c:v>5.350379272821796E-2</c:v>
                </c:pt>
                <c:pt idx="61">
                  <c:v>6.2594484458028218E-2</c:v>
                </c:pt>
                <c:pt idx="62">
                  <c:v>0.10048546733984551</c:v>
                </c:pt>
                <c:pt idx="63">
                  <c:v>9.1696156141901339E-2</c:v>
                </c:pt>
                <c:pt idx="64">
                  <c:v>8.5183263450142821E-2</c:v>
                </c:pt>
                <c:pt idx="65">
                  <c:v>9.9087655084544424E-2</c:v>
                </c:pt>
                <c:pt idx="66">
                  <c:v>9.7123825700889357E-2</c:v>
                </c:pt>
                <c:pt idx="67">
                  <c:v>6.6787055385082561E-2</c:v>
                </c:pt>
                <c:pt idx="68">
                  <c:v>5.4744636476930196E-2</c:v>
                </c:pt>
                <c:pt idx="69">
                  <c:v>2.6776412518513343E-2</c:v>
                </c:pt>
                <c:pt idx="70">
                  <c:v>1.3883392630037612E-2</c:v>
                </c:pt>
                <c:pt idx="71">
                  <c:v>3.6684098301607578E-2</c:v>
                </c:pt>
                <c:pt idx="72">
                  <c:v>-3.5774379910374819E-2</c:v>
                </c:pt>
                <c:pt idx="73">
                  <c:v>-5.3644293182524394E-2</c:v>
                </c:pt>
                <c:pt idx="74">
                  <c:v>-6.4236249581741192E-2</c:v>
                </c:pt>
                <c:pt idx="75">
                  <c:v>-8.346360244035797E-2</c:v>
                </c:pt>
                <c:pt idx="76">
                  <c:v>-7.8944883500559906E-2</c:v>
                </c:pt>
                <c:pt idx="77">
                  <c:v>-6.6253773296837307E-2</c:v>
                </c:pt>
                <c:pt idx="78">
                  <c:v>-9.3070305175666349E-2</c:v>
                </c:pt>
                <c:pt idx="79">
                  <c:v>-7.7789684313335841E-2</c:v>
                </c:pt>
                <c:pt idx="80">
                  <c:v>-5.6149568191197125E-2</c:v>
                </c:pt>
                <c:pt idx="81">
                  <c:v>-3.3094116315411815E-2</c:v>
                </c:pt>
                <c:pt idx="82">
                  <c:v>-2.9180410454803473E-2</c:v>
                </c:pt>
                <c:pt idx="83">
                  <c:v>-3.6135071953407753E-2</c:v>
                </c:pt>
                <c:pt idx="84">
                  <c:v>-3.1934284671821869E-2</c:v>
                </c:pt>
                <c:pt idx="85">
                  <c:v>2.153603163770829E-2</c:v>
                </c:pt>
                <c:pt idx="86">
                  <c:v>1.4986944046212503E-2</c:v>
                </c:pt>
                <c:pt idx="87">
                  <c:v>3.4502856807030149E-2</c:v>
                </c:pt>
                <c:pt idx="88">
                  <c:v>3.6500256340260689E-2</c:v>
                </c:pt>
                <c:pt idx="89">
                  <c:v>2.5690768145507754E-2</c:v>
                </c:pt>
                <c:pt idx="90">
                  <c:v>5.65914467876619E-4</c:v>
                </c:pt>
                <c:pt idx="91">
                  <c:v>5.4368585428031489E-2</c:v>
                </c:pt>
                <c:pt idx="92">
                  <c:v>4.2499857285745408E-2</c:v>
                </c:pt>
                <c:pt idx="93">
                  <c:v>-3.3295304346776664E-4</c:v>
                </c:pt>
                <c:pt idx="94">
                  <c:v>2.1639079435765388E-2</c:v>
                </c:pt>
                <c:pt idx="95">
                  <c:v>1.9212862814405113E-2</c:v>
                </c:pt>
                <c:pt idx="96">
                  <c:v>5.9344594659514548E-2</c:v>
                </c:pt>
                <c:pt idx="97">
                  <c:v>1.748235172733267E-2</c:v>
                </c:pt>
                <c:pt idx="98">
                  <c:v>5.5931714536722216E-2</c:v>
                </c:pt>
                <c:pt idx="99">
                  <c:v>2.3004976376392035E-2</c:v>
                </c:pt>
                <c:pt idx="100">
                  <c:v>6.7057944161147659E-2</c:v>
                </c:pt>
                <c:pt idx="101">
                  <c:v>6.6255370164291699E-2</c:v>
                </c:pt>
                <c:pt idx="102">
                  <c:v>0.11252315623240021</c:v>
                </c:pt>
                <c:pt idx="103">
                  <c:v>8.0646352940854663E-2</c:v>
                </c:pt>
                <c:pt idx="104">
                  <c:v>9.3903941515414674E-2</c:v>
                </c:pt>
                <c:pt idx="105">
                  <c:v>0.10332962387852994</c:v>
                </c:pt>
                <c:pt idx="106">
                  <c:v>0.12470317300597288</c:v>
                </c:pt>
                <c:pt idx="107">
                  <c:v>0.11400299479226529</c:v>
                </c:pt>
                <c:pt idx="108">
                  <c:v>0.1399654369749592</c:v>
                </c:pt>
                <c:pt idx="109">
                  <c:v>0.14290296186172252</c:v>
                </c:pt>
                <c:pt idx="110">
                  <c:v>0.1393698517220435</c:v>
                </c:pt>
                <c:pt idx="111">
                  <c:v>0.14684260990251008</c:v>
                </c:pt>
                <c:pt idx="112">
                  <c:v>8.779763021967335E-2</c:v>
                </c:pt>
                <c:pt idx="113">
                  <c:v>6.2068568537937165E-2</c:v>
                </c:pt>
                <c:pt idx="114">
                  <c:v>5.3420738096567923E-2</c:v>
                </c:pt>
                <c:pt idx="115">
                  <c:v>3.6122501495820948E-2</c:v>
                </c:pt>
                <c:pt idx="116">
                  <c:v>2.9862828253680408E-2</c:v>
                </c:pt>
                <c:pt idx="117">
                  <c:v>6.1725839781303547E-2</c:v>
                </c:pt>
                <c:pt idx="118">
                  <c:v>5.0906765708939802E-2</c:v>
                </c:pt>
                <c:pt idx="119">
                  <c:v>1.2262329775201931E-2</c:v>
                </c:pt>
                <c:pt idx="120">
                  <c:v>1.7092526128930932E-2</c:v>
                </c:pt>
                <c:pt idx="121">
                  <c:v>2.8231486485794134E-3</c:v>
                </c:pt>
                <c:pt idx="122">
                  <c:v>-1.8105350770644062E-2</c:v>
                </c:pt>
                <c:pt idx="123">
                  <c:v>1.2655177110045567E-2</c:v>
                </c:pt>
                <c:pt idx="124">
                  <c:v>1.8738164523804751E-2</c:v>
                </c:pt>
                <c:pt idx="125">
                  <c:v>2.5274512890505866E-2</c:v>
                </c:pt>
                <c:pt idx="126">
                  <c:v>4.2314859923299662E-2</c:v>
                </c:pt>
                <c:pt idx="127">
                  <c:v>2.543616424192166E-2</c:v>
                </c:pt>
                <c:pt idx="128">
                  <c:v>2.6198944110756128E-2</c:v>
                </c:pt>
                <c:pt idx="129">
                  <c:v>1.7840775512883187E-2</c:v>
                </c:pt>
                <c:pt idx="130">
                  <c:v>9.5341270523613807E-3</c:v>
                </c:pt>
                <c:pt idx="131">
                  <c:v>4.1908123269647865E-2</c:v>
                </c:pt>
                <c:pt idx="132">
                  <c:v>1.0124600544777519E-3</c:v>
                </c:pt>
                <c:pt idx="133">
                  <c:v>-1.8375694536983595E-3</c:v>
                </c:pt>
                <c:pt idx="134">
                  <c:v>-0.1342813862672988</c:v>
                </c:pt>
                <c:pt idx="135">
                  <c:v>-0.27659296231779756</c:v>
                </c:pt>
                <c:pt idx="136">
                  <c:v>-0.29316364057022071</c:v>
                </c:pt>
                <c:pt idx="137">
                  <c:v>-0.2421592141173062</c:v>
                </c:pt>
                <c:pt idx="138">
                  <c:v>-0.23496277906365728</c:v>
                </c:pt>
                <c:pt idx="139">
                  <c:v>-0.22607508298646803</c:v>
                </c:pt>
                <c:pt idx="140">
                  <c:v>-0.18802546747777779</c:v>
                </c:pt>
                <c:pt idx="141">
                  <c:v>-0.19038221198177926</c:v>
                </c:pt>
                <c:pt idx="142">
                  <c:v>-0.16578524995442245</c:v>
                </c:pt>
                <c:pt idx="143">
                  <c:v>-0.1199763105351838</c:v>
                </c:pt>
                <c:pt idx="144">
                  <c:v>-0.13350091085462054</c:v>
                </c:pt>
                <c:pt idx="145">
                  <c:v>-9.9180925029970515E-2</c:v>
                </c:pt>
                <c:pt idx="146">
                  <c:v>6.4486109737912606E-2</c:v>
                </c:pt>
                <c:pt idx="147">
                  <c:v>0.24595941095545878</c:v>
                </c:pt>
                <c:pt idx="148">
                  <c:v>0.30452199465654817</c:v>
                </c:pt>
                <c:pt idx="149">
                  <c:v>0.271822400204144</c:v>
                </c:pt>
                <c:pt idx="150">
                  <c:v>0.26654345332623847</c:v>
                </c:pt>
                <c:pt idx="151">
                  <c:v>0.26812505203311915</c:v>
                </c:pt>
                <c:pt idx="152">
                  <c:v>0.25696332702051683</c:v>
                </c:pt>
                <c:pt idx="153">
                  <c:v>0.25228677709158892</c:v>
                </c:pt>
                <c:pt idx="154">
                  <c:v>0.24582099369094929</c:v>
                </c:pt>
                <c:pt idx="155">
                  <c:v>0.19051357963097607</c:v>
                </c:pt>
                <c:pt idx="156">
                  <c:v>0.18365664246453337</c:v>
                </c:pt>
                <c:pt idx="157">
                  <c:v>0.18975514088937306</c:v>
                </c:pt>
                <c:pt idx="158">
                  <c:v>0.13877061415037412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09-40E6-98FF-61C0FAEFC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44176"/>
        <c:axId val="369077359"/>
      </c:lineChart>
      <c:dateAx>
        <c:axId val="161684417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7359"/>
        <c:crosses val="autoZero"/>
        <c:auto val="1"/>
        <c:lblOffset val="100"/>
        <c:baseTimeUnit val="days"/>
        <c:majorUnit val="2"/>
        <c:majorTimeUnit val="months"/>
      </c:dateAx>
      <c:valAx>
        <c:axId val="369077359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44176"/>
        <c:crosses val="autoZero"/>
        <c:crossBetween val="between"/>
      </c:valAx>
      <c:valAx>
        <c:axId val="1909704927"/>
        <c:scaling>
          <c:orientation val="minMax"/>
          <c:max val="2000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870511"/>
        <c:crosses val="max"/>
        <c:crossBetween val="between"/>
      </c:valAx>
      <c:catAx>
        <c:axId val="19208705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9704927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8759290602691"/>
          <c:y val="0.14027274941147821"/>
          <c:w val="0.77937559791007449"/>
          <c:h val="0.50853748951484157"/>
        </c:manualLayout>
      </c:layout>
      <c:lineChart>
        <c:grouping val="standard"/>
        <c:varyColors val="0"/>
        <c:ser>
          <c:idx val="0"/>
          <c:order val="0"/>
          <c:tx>
            <c:strRef>
              <c:f>'Logistics - stress and delays'!$B$1</c:f>
              <c:strCache>
                <c:ptCount val="1"/>
                <c:pt idx="0">
                  <c:v>capacity stress (global), LHS</c:v>
                </c:pt>
              </c:strCache>
            </c:strRef>
          </c:tx>
          <c:spPr>
            <a:ln w="1905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'Logistics - stress and delays'!$A$14:$A$78</c:f>
              <c:numCache>
                <c:formatCode>mmm\-yy</c:formatCode>
                <c:ptCount val="6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</c:numCache>
            </c:numRef>
          </c:cat>
          <c:val>
            <c:numRef>
              <c:f>'Logistics - stress and delays'!$B$14:$B$78</c:f>
              <c:numCache>
                <c:formatCode>_(* #,##0_);_(* \(#,##0\);_(* "-"??_);_(@_)</c:formatCode>
                <c:ptCount val="65"/>
                <c:pt idx="0">
                  <c:v>195784.09335616423</c:v>
                </c:pt>
                <c:pt idx="1">
                  <c:v>296559.33780821826</c:v>
                </c:pt>
                <c:pt idx="2">
                  <c:v>222532.08678082132</c:v>
                </c:pt>
                <c:pt idx="3">
                  <c:v>313361.24869862961</c:v>
                </c:pt>
                <c:pt idx="4">
                  <c:v>149159.02568493123</c:v>
                </c:pt>
                <c:pt idx="5">
                  <c:v>107963.63479452043</c:v>
                </c:pt>
                <c:pt idx="6">
                  <c:v>153576.1677397259</c:v>
                </c:pt>
                <c:pt idx="7">
                  <c:v>127407.60171232864</c:v>
                </c:pt>
                <c:pt idx="8">
                  <c:v>88330.438904109498</c:v>
                </c:pt>
                <c:pt idx="9">
                  <c:v>87411.003356164278</c:v>
                </c:pt>
                <c:pt idx="10">
                  <c:v>149481.72876712307</c:v>
                </c:pt>
                <c:pt idx="11">
                  <c:v>151548.1940410957</c:v>
                </c:pt>
                <c:pt idx="12">
                  <c:v>166667.26993150657</c:v>
                </c:pt>
                <c:pt idx="13">
                  <c:v>135679.97075342445</c:v>
                </c:pt>
                <c:pt idx="14">
                  <c:v>222569.47931506811</c:v>
                </c:pt>
                <c:pt idx="15">
                  <c:v>198259.76767123197</c:v>
                </c:pt>
                <c:pt idx="16">
                  <c:v>76246.257534246499</c:v>
                </c:pt>
                <c:pt idx="17">
                  <c:v>89773.437739725821</c:v>
                </c:pt>
                <c:pt idx="18">
                  <c:v>86090.883424657353</c:v>
                </c:pt>
                <c:pt idx="19">
                  <c:v>186410.501712328</c:v>
                </c:pt>
                <c:pt idx="20">
                  <c:v>118461.72205479439</c:v>
                </c:pt>
                <c:pt idx="21">
                  <c:v>121097.26945205443</c:v>
                </c:pt>
                <c:pt idx="22">
                  <c:v>219932.51246575289</c:v>
                </c:pt>
                <c:pt idx="23">
                  <c:v>208575.35239725973</c:v>
                </c:pt>
                <c:pt idx="24">
                  <c:v>340131.48219178076</c:v>
                </c:pt>
                <c:pt idx="25">
                  <c:v>227532.09047945202</c:v>
                </c:pt>
                <c:pt idx="26">
                  <c:v>292440.55109589041</c:v>
                </c:pt>
                <c:pt idx="27">
                  <c:v>223804.22636986306</c:v>
                </c:pt>
                <c:pt idx="28">
                  <c:v>176222.84643835621</c:v>
                </c:pt>
                <c:pt idx="29">
                  <c:v>117824.90041095892</c:v>
                </c:pt>
                <c:pt idx="30">
                  <c:v>110725.15287671235</c:v>
                </c:pt>
                <c:pt idx="31">
                  <c:v>104553.18198630138</c:v>
                </c:pt>
                <c:pt idx="32">
                  <c:v>168043.37787671233</c:v>
                </c:pt>
                <c:pt idx="33">
                  <c:v>169129.63493150685</c:v>
                </c:pt>
                <c:pt idx="34">
                  <c:v>106007.65369863012</c:v>
                </c:pt>
                <c:pt idx="35">
                  <c:v>280518.95184931508</c:v>
                </c:pt>
                <c:pt idx="36">
                  <c:v>214155.14383561641</c:v>
                </c:pt>
                <c:pt idx="37">
                  <c:v>406818.34452054795</c:v>
                </c:pt>
                <c:pt idx="38">
                  <c:v>441111.77986301365</c:v>
                </c:pt>
                <c:pt idx="39">
                  <c:v>545901.00301369862</c:v>
                </c:pt>
                <c:pt idx="40">
                  <c:v>439025.13143835607</c:v>
                </c:pt>
                <c:pt idx="41">
                  <c:v>580176.64054794516</c:v>
                </c:pt>
                <c:pt idx="42">
                  <c:v>456160.99198630132</c:v>
                </c:pt>
                <c:pt idx="43">
                  <c:v>430038.42287671228</c:v>
                </c:pt>
                <c:pt idx="44">
                  <c:v>469287.73294520547</c:v>
                </c:pt>
                <c:pt idx="45">
                  <c:v>544359.98739726015</c:v>
                </c:pt>
                <c:pt idx="46">
                  <c:v>483648.30349315068</c:v>
                </c:pt>
                <c:pt idx="47">
                  <c:v>526174.03575342475</c:v>
                </c:pt>
                <c:pt idx="48">
                  <c:v>882285.90547945211</c:v>
                </c:pt>
                <c:pt idx="49">
                  <c:v>882816.7068493152</c:v>
                </c:pt>
                <c:pt idx="50">
                  <c:v>989885.71342465736</c:v>
                </c:pt>
                <c:pt idx="51">
                  <c:v>886607.03500000015</c:v>
                </c:pt>
                <c:pt idx="52">
                  <c:v>880608.26842465752</c:v>
                </c:pt>
                <c:pt idx="53">
                  <c:v>1232175.593287671</c:v>
                </c:pt>
                <c:pt idx="54">
                  <c:v>1370408.8934931506</c:v>
                </c:pt>
                <c:pt idx="55">
                  <c:v>1612519.7847260272</c:v>
                </c:pt>
                <c:pt idx="56">
                  <c:v>1505079.2432191777</c:v>
                </c:pt>
                <c:pt idx="57">
                  <c:v>1777817.831506849</c:v>
                </c:pt>
                <c:pt idx="58">
                  <c:v>1648392.086369863</c:v>
                </c:pt>
                <c:pt idx="59">
                  <c:v>1690181.0802054796</c:v>
                </c:pt>
                <c:pt idx="60">
                  <c:v>2128760.1667123288</c:v>
                </c:pt>
                <c:pt idx="61">
                  <c:v>1931955.9759589045</c:v>
                </c:pt>
                <c:pt idx="62">
                  <c:v>2165091.2562328768</c:v>
                </c:pt>
                <c:pt idx="63">
                  <c:v>1783201.3834931508</c:v>
                </c:pt>
                <c:pt idx="64">
                  <c:v>1576238.7674657532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7-4AD2-94B9-6D328403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87072"/>
        <c:axId val="417089984"/>
      </c:lineChart>
      <c:lineChart>
        <c:grouping val="standard"/>
        <c:varyColors val="0"/>
        <c:ser>
          <c:idx val="1"/>
          <c:order val="1"/>
          <c:tx>
            <c:strRef>
              <c:f>'Logistics - stress and delays'!$C$1</c:f>
              <c:strCache>
                <c:ptCount val="1"/>
                <c:pt idx="0">
                  <c:v>traffic delays (North America West Coast), RHS</c:v>
                </c:pt>
              </c:strCache>
            </c:strRef>
          </c:tx>
          <c:spPr>
            <a:ln w="1905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'Logistics - stress and delays'!$A$14:$A$78</c:f>
              <c:numCache>
                <c:formatCode>mmm\-yy</c:formatCode>
                <c:ptCount val="6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</c:numCache>
            </c:numRef>
          </c:cat>
          <c:val>
            <c:numRef>
              <c:f>'Logistics - stress and delays'!$C$14:$C$78</c:f>
              <c:numCache>
                <c:formatCode>0.0</c:formatCode>
                <c:ptCount val="65"/>
                <c:pt idx="0">
                  <c:v>5.3125</c:v>
                </c:pt>
                <c:pt idx="1">
                  <c:v>4.541666666666667</c:v>
                </c:pt>
                <c:pt idx="2">
                  <c:v>4.541666666666667</c:v>
                </c:pt>
                <c:pt idx="3">
                  <c:v>4.895833333333333</c:v>
                </c:pt>
                <c:pt idx="4">
                  <c:v>4.208333333333333</c:v>
                </c:pt>
                <c:pt idx="5">
                  <c:v>4.791666666666667</c:v>
                </c:pt>
                <c:pt idx="6">
                  <c:v>4.583333333333333</c:v>
                </c:pt>
                <c:pt idx="7">
                  <c:v>4.708333333333333</c:v>
                </c:pt>
                <c:pt idx="8">
                  <c:v>4.958333333333333</c:v>
                </c:pt>
                <c:pt idx="9">
                  <c:v>4.791666666666667</c:v>
                </c:pt>
                <c:pt idx="10">
                  <c:v>4.875</c:v>
                </c:pt>
                <c:pt idx="11">
                  <c:v>5.125</c:v>
                </c:pt>
                <c:pt idx="12">
                  <c:v>5.208333333333333</c:v>
                </c:pt>
                <c:pt idx="13">
                  <c:v>4.583333333333333</c:v>
                </c:pt>
                <c:pt idx="14">
                  <c:v>5.520833333333333</c:v>
                </c:pt>
                <c:pt idx="15">
                  <c:v>4.708333333333333</c:v>
                </c:pt>
                <c:pt idx="16">
                  <c:v>4.666666666666667</c:v>
                </c:pt>
                <c:pt idx="17">
                  <c:v>4.625</c:v>
                </c:pt>
                <c:pt idx="18">
                  <c:v>4.958333333333333</c:v>
                </c:pt>
                <c:pt idx="19">
                  <c:v>5.208333333333333</c:v>
                </c:pt>
                <c:pt idx="20">
                  <c:v>5.604166666666667</c:v>
                </c:pt>
                <c:pt idx="21">
                  <c:v>5.416666666666667</c:v>
                </c:pt>
                <c:pt idx="22">
                  <c:v>5.208333333333333</c:v>
                </c:pt>
                <c:pt idx="23">
                  <c:v>6.520833333333333</c:v>
                </c:pt>
                <c:pt idx="24">
                  <c:v>6.166666666666667</c:v>
                </c:pt>
                <c:pt idx="25">
                  <c:v>5.875</c:v>
                </c:pt>
                <c:pt idx="26">
                  <c:v>5.416666666666667</c:v>
                </c:pt>
                <c:pt idx="27">
                  <c:v>4.9375</c:v>
                </c:pt>
                <c:pt idx="28">
                  <c:v>4.583333333333333</c:v>
                </c:pt>
                <c:pt idx="29">
                  <c:v>4.541666666666667</c:v>
                </c:pt>
                <c:pt idx="30">
                  <c:v>4.75</c:v>
                </c:pt>
                <c:pt idx="31">
                  <c:v>4.541666666666667</c:v>
                </c:pt>
                <c:pt idx="32">
                  <c:v>4.979166666666667</c:v>
                </c:pt>
                <c:pt idx="33">
                  <c:v>4.625</c:v>
                </c:pt>
                <c:pt idx="34">
                  <c:v>4.770833333333333</c:v>
                </c:pt>
                <c:pt idx="35">
                  <c:v>5.020833333333333</c:v>
                </c:pt>
                <c:pt idx="36">
                  <c:v>4.916666666666667</c:v>
                </c:pt>
                <c:pt idx="37">
                  <c:v>5.020833333333333</c:v>
                </c:pt>
                <c:pt idx="38">
                  <c:v>4.583333333333333</c:v>
                </c:pt>
                <c:pt idx="39">
                  <c:v>4.854166666666667</c:v>
                </c:pt>
                <c:pt idx="40">
                  <c:v>4.375</c:v>
                </c:pt>
                <c:pt idx="41">
                  <c:v>4.5</c:v>
                </c:pt>
                <c:pt idx="42">
                  <c:v>5.229166666666667</c:v>
                </c:pt>
                <c:pt idx="43">
                  <c:v>5.1875</c:v>
                </c:pt>
                <c:pt idx="44">
                  <c:v>6.104166666666667</c:v>
                </c:pt>
                <c:pt idx="45">
                  <c:v>5.979166666666667</c:v>
                </c:pt>
                <c:pt idx="46">
                  <c:v>6.958333333333333</c:v>
                </c:pt>
                <c:pt idx="47">
                  <c:v>8.0625</c:v>
                </c:pt>
                <c:pt idx="48">
                  <c:v>12</c:v>
                </c:pt>
                <c:pt idx="49">
                  <c:v>12.666666666666666</c:v>
                </c:pt>
                <c:pt idx="50">
                  <c:v>13.1875</c:v>
                </c:pt>
                <c:pt idx="51">
                  <c:v>12.875</c:v>
                </c:pt>
                <c:pt idx="52">
                  <c:v>13.958333333333334</c:v>
                </c:pt>
                <c:pt idx="53">
                  <c:v>12.479166666666666</c:v>
                </c:pt>
                <c:pt idx="54">
                  <c:v>13.4375</c:v>
                </c:pt>
                <c:pt idx="55">
                  <c:v>12.958333333333334</c:v>
                </c:pt>
                <c:pt idx="56">
                  <c:v>13.375</c:v>
                </c:pt>
                <c:pt idx="57">
                  <c:v>14.125</c:v>
                </c:pt>
                <c:pt idx="58">
                  <c:v>13.875</c:v>
                </c:pt>
                <c:pt idx="59">
                  <c:v>15.416666666666666</c:v>
                </c:pt>
                <c:pt idx="60">
                  <c:v>16.854166666666668</c:v>
                </c:pt>
                <c:pt idx="61">
                  <c:v>16.666666666666668</c:v>
                </c:pt>
                <c:pt idx="62">
                  <c:v>15.541666666666666</c:v>
                </c:pt>
                <c:pt idx="63">
                  <c:v>15.145833333333334</c:v>
                </c:pt>
                <c:pt idx="64">
                  <c:v>15.479166666666666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7-4AD2-94B9-6D328403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713168"/>
        <c:axId val="579728560"/>
      </c:lineChart>
      <c:dateAx>
        <c:axId val="4170870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89984"/>
        <c:crosses val="autoZero"/>
        <c:auto val="1"/>
        <c:lblOffset val="100"/>
        <c:baseTimeUnit val="months"/>
        <c:majorUnit val="4"/>
        <c:majorTimeUnit val="months"/>
      </c:dateAx>
      <c:valAx>
        <c:axId val="41708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87072"/>
        <c:crosses val="autoZero"/>
        <c:crossBetween val="between"/>
        <c:dispUnits>
          <c:builtInUnit val="millions"/>
        </c:dispUnits>
      </c:valAx>
      <c:valAx>
        <c:axId val="57972856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713168"/>
        <c:crosses val="max"/>
        <c:crossBetween val="between"/>
      </c:valAx>
      <c:dateAx>
        <c:axId val="5797131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797285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264552211347429E-3"/>
          <c:y val="0.82903698893308442"/>
          <c:w val="0.98627419236146885"/>
          <c:h val="0.17096301106691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87331171500616"/>
          <c:y val="0.10277894736842105"/>
          <c:w val="0.76901033123621354"/>
          <c:h val="0.54293007531667237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5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CD-47EA-834A-C0A468294BF1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CD-47EA-834A-C0A468294BF1}"/>
              </c:ext>
            </c:extLst>
          </c:dPt>
          <c:val>
            <c:numRef>
              <c:f>'Logistics-capacity'!$D$2:$D$165</c:f>
              <c:numCache>
                <c:formatCode>General</c:formatCode>
                <c:ptCount val="164"/>
                <c:pt idx="53">
                  <c:v>20000000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CD-47EA-834A-C0A46829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38"/>
        <c:axId val="1706711232"/>
        <c:axId val="1706707488"/>
      </c:barChart>
      <c:lineChart>
        <c:grouping val="standard"/>
        <c:varyColors val="0"/>
        <c:ser>
          <c:idx val="0"/>
          <c:order val="0"/>
          <c:tx>
            <c:strRef>
              <c:f>'Logistics-capacity'!$B$1</c:f>
              <c:strCache>
                <c:ptCount val="1"/>
                <c:pt idx="0">
                  <c:v>Sum of  Trade Capacity, 4 weeks rolling mean</c:v>
                </c:pt>
              </c:strCache>
            </c:strRef>
          </c:tx>
          <c:spPr>
            <a:ln w="127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'Logistics-capacity'!$A$2:$A$178</c:f>
              <c:numCache>
                <c:formatCode>m/d/yyyy</c:formatCode>
                <c:ptCount val="177"/>
                <c:pt idx="0">
                  <c:v>43472</c:v>
                </c:pt>
                <c:pt idx="1">
                  <c:v>43479</c:v>
                </c:pt>
                <c:pt idx="2">
                  <c:v>43486</c:v>
                </c:pt>
                <c:pt idx="3">
                  <c:v>43493</c:v>
                </c:pt>
                <c:pt idx="4">
                  <c:v>43500</c:v>
                </c:pt>
                <c:pt idx="5">
                  <c:v>43507</c:v>
                </c:pt>
                <c:pt idx="6">
                  <c:v>43514</c:v>
                </c:pt>
                <c:pt idx="7">
                  <c:v>43521</c:v>
                </c:pt>
                <c:pt idx="8">
                  <c:v>43528</c:v>
                </c:pt>
                <c:pt idx="9">
                  <c:v>43535</c:v>
                </c:pt>
                <c:pt idx="10">
                  <c:v>43542</c:v>
                </c:pt>
                <c:pt idx="11">
                  <c:v>43549</c:v>
                </c:pt>
                <c:pt idx="12">
                  <c:v>43556</c:v>
                </c:pt>
                <c:pt idx="13">
                  <c:v>43563</c:v>
                </c:pt>
                <c:pt idx="14">
                  <c:v>43570</c:v>
                </c:pt>
                <c:pt idx="15">
                  <c:v>43577</c:v>
                </c:pt>
                <c:pt idx="16">
                  <c:v>43584</c:v>
                </c:pt>
                <c:pt idx="17">
                  <c:v>43591</c:v>
                </c:pt>
                <c:pt idx="18">
                  <c:v>43598</c:v>
                </c:pt>
                <c:pt idx="19">
                  <c:v>43605</c:v>
                </c:pt>
                <c:pt idx="20">
                  <c:v>43612</c:v>
                </c:pt>
                <c:pt idx="21">
                  <c:v>43619</c:v>
                </c:pt>
                <c:pt idx="22">
                  <c:v>43626</c:v>
                </c:pt>
                <c:pt idx="23">
                  <c:v>43633</c:v>
                </c:pt>
                <c:pt idx="24">
                  <c:v>43640</c:v>
                </c:pt>
                <c:pt idx="25">
                  <c:v>43647</c:v>
                </c:pt>
                <c:pt idx="26">
                  <c:v>43654</c:v>
                </c:pt>
                <c:pt idx="27">
                  <c:v>43661</c:v>
                </c:pt>
                <c:pt idx="28">
                  <c:v>43668</c:v>
                </c:pt>
                <c:pt idx="29">
                  <c:v>43675</c:v>
                </c:pt>
                <c:pt idx="30">
                  <c:v>43682</c:v>
                </c:pt>
                <c:pt idx="31">
                  <c:v>43689</c:v>
                </c:pt>
                <c:pt idx="32">
                  <c:v>43696</c:v>
                </c:pt>
                <c:pt idx="33">
                  <c:v>43703</c:v>
                </c:pt>
                <c:pt idx="34">
                  <c:v>43710</c:v>
                </c:pt>
                <c:pt idx="35">
                  <c:v>43717</c:v>
                </c:pt>
                <c:pt idx="36">
                  <c:v>43724</c:v>
                </c:pt>
                <c:pt idx="37">
                  <c:v>43731</c:v>
                </c:pt>
                <c:pt idx="38">
                  <c:v>43738</c:v>
                </c:pt>
                <c:pt idx="39">
                  <c:v>43745</c:v>
                </c:pt>
                <c:pt idx="40">
                  <c:v>43752</c:v>
                </c:pt>
                <c:pt idx="41">
                  <c:v>43759</c:v>
                </c:pt>
                <c:pt idx="42">
                  <c:v>43766</c:v>
                </c:pt>
                <c:pt idx="43">
                  <c:v>43773</c:v>
                </c:pt>
                <c:pt idx="44">
                  <c:v>43780</c:v>
                </c:pt>
                <c:pt idx="45">
                  <c:v>43787</c:v>
                </c:pt>
                <c:pt idx="46">
                  <c:v>43794</c:v>
                </c:pt>
                <c:pt idx="47">
                  <c:v>43801</c:v>
                </c:pt>
                <c:pt idx="48">
                  <c:v>43808</c:v>
                </c:pt>
                <c:pt idx="49">
                  <c:v>43815</c:v>
                </c:pt>
                <c:pt idx="50">
                  <c:v>43822</c:v>
                </c:pt>
                <c:pt idx="51">
                  <c:v>43829</c:v>
                </c:pt>
                <c:pt idx="52">
                  <c:v>43836</c:v>
                </c:pt>
                <c:pt idx="53">
                  <c:v>43843</c:v>
                </c:pt>
                <c:pt idx="54">
                  <c:v>43850</c:v>
                </c:pt>
                <c:pt idx="55">
                  <c:v>43857</c:v>
                </c:pt>
                <c:pt idx="56">
                  <c:v>43864</c:v>
                </c:pt>
                <c:pt idx="57">
                  <c:v>43871</c:v>
                </c:pt>
                <c:pt idx="58">
                  <c:v>43878</c:v>
                </c:pt>
                <c:pt idx="59">
                  <c:v>43885</c:v>
                </c:pt>
                <c:pt idx="60">
                  <c:v>43892</c:v>
                </c:pt>
                <c:pt idx="61">
                  <c:v>43899</c:v>
                </c:pt>
                <c:pt idx="62">
                  <c:v>43906</c:v>
                </c:pt>
                <c:pt idx="63">
                  <c:v>43913</c:v>
                </c:pt>
                <c:pt idx="64">
                  <c:v>43920</c:v>
                </c:pt>
                <c:pt idx="65">
                  <c:v>43927</c:v>
                </c:pt>
                <c:pt idx="66">
                  <c:v>43934</c:v>
                </c:pt>
                <c:pt idx="67">
                  <c:v>43941</c:v>
                </c:pt>
                <c:pt idx="68">
                  <c:v>43948</c:v>
                </c:pt>
                <c:pt idx="69">
                  <c:v>43955</c:v>
                </c:pt>
                <c:pt idx="70">
                  <c:v>43962</c:v>
                </c:pt>
                <c:pt idx="71">
                  <c:v>43969</c:v>
                </c:pt>
                <c:pt idx="72">
                  <c:v>43976</c:v>
                </c:pt>
                <c:pt idx="73">
                  <c:v>43983</c:v>
                </c:pt>
                <c:pt idx="74">
                  <c:v>43990</c:v>
                </c:pt>
                <c:pt idx="75">
                  <c:v>43997</c:v>
                </c:pt>
                <c:pt idx="76">
                  <c:v>44004</c:v>
                </c:pt>
                <c:pt idx="77">
                  <c:v>44011</c:v>
                </c:pt>
                <c:pt idx="78">
                  <c:v>44018</c:v>
                </c:pt>
                <c:pt idx="79">
                  <c:v>44025</c:v>
                </c:pt>
                <c:pt idx="80">
                  <c:v>44032</c:v>
                </c:pt>
                <c:pt idx="81">
                  <c:v>44039</c:v>
                </c:pt>
                <c:pt idx="82">
                  <c:v>44046</c:v>
                </c:pt>
                <c:pt idx="83">
                  <c:v>44053</c:v>
                </c:pt>
                <c:pt idx="84">
                  <c:v>44060</c:v>
                </c:pt>
                <c:pt idx="85">
                  <c:v>44067</c:v>
                </c:pt>
                <c:pt idx="86">
                  <c:v>44074</c:v>
                </c:pt>
                <c:pt idx="87">
                  <c:v>44081</c:v>
                </c:pt>
                <c:pt idx="88">
                  <c:v>44088</c:v>
                </c:pt>
                <c:pt idx="89">
                  <c:v>44095</c:v>
                </c:pt>
                <c:pt idx="90">
                  <c:v>44102</c:v>
                </c:pt>
                <c:pt idx="91">
                  <c:v>44109</c:v>
                </c:pt>
                <c:pt idx="92">
                  <c:v>44116</c:v>
                </c:pt>
                <c:pt idx="93">
                  <c:v>44123</c:v>
                </c:pt>
                <c:pt idx="94">
                  <c:v>44130</c:v>
                </c:pt>
                <c:pt idx="95">
                  <c:v>44137</c:v>
                </c:pt>
                <c:pt idx="96">
                  <c:v>44144</c:v>
                </c:pt>
                <c:pt idx="97">
                  <c:v>44151</c:v>
                </c:pt>
                <c:pt idx="98">
                  <c:v>44158</c:v>
                </c:pt>
                <c:pt idx="99">
                  <c:v>44165</c:v>
                </c:pt>
                <c:pt idx="100">
                  <c:v>44172</c:v>
                </c:pt>
                <c:pt idx="101">
                  <c:v>44179</c:v>
                </c:pt>
                <c:pt idx="102">
                  <c:v>44186</c:v>
                </c:pt>
                <c:pt idx="103">
                  <c:v>44193</c:v>
                </c:pt>
                <c:pt idx="104">
                  <c:v>44200</c:v>
                </c:pt>
                <c:pt idx="105">
                  <c:v>44207</c:v>
                </c:pt>
                <c:pt idx="106">
                  <c:v>44214</c:v>
                </c:pt>
                <c:pt idx="107">
                  <c:v>44221</c:v>
                </c:pt>
                <c:pt idx="108">
                  <c:v>44228</c:v>
                </c:pt>
                <c:pt idx="109">
                  <c:v>44235</c:v>
                </c:pt>
                <c:pt idx="110">
                  <c:v>44242</c:v>
                </c:pt>
                <c:pt idx="111">
                  <c:v>44249</c:v>
                </c:pt>
                <c:pt idx="112">
                  <c:v>44256</c:v>
                </c:pt>
                <c:pt idx="113">
                  <c:v>44263</c:v>
                </c:pt>
                <c:pt idx="114">
                  <c:v>44270</c:v>
                </c:pt>
                <c:pt idx="115">
                  <c:v>44277</c:v>
                </c:pt>
                <c:pt idx="116">
                  <c:v>44284</c:v>
                </c:pt>
                <c:pt idx="117">
                  <c:v>44291</c:v>
                </c:pt>
                <c:pt idx="118">
                  <c:v>44298</c:v>
                </c:pt>
                <c:pt idx="119">
                  <c:v>44305</c:v>
                </c:pt>
                <c:pt idx="120">
                  <c:v>44312</c:v>
                </c:pt>
                <c:pt idx="121">
                  <c:v>44319</c:v>
                </c:pt>
                <c:pt idx="122">
                  <c:v>44326</c:v>
                </c:pt>
                <c:pt idx="123">
                  <c:v>44333</c:v>
                </c:pt>
                <c:pt idx="124">
                  <c:v>44340</c:v>
                </c:pt>
                <c:pt idx="125">
                  <c:v>44347</c:v>
                </c:pt>
                <c:pt idx="126">
                  <c:v>44354</c:v>
                </c:pt>
                <c:pt idx="127">
                  <c:v>44361</c:v>
                </c:pt>
                <c:pt idx="128">
                  <c:v>44368</c:v>
                </c:pt>
                <c:pt idx="129">
                  <c:v>44375</c:v>
                </c:pt>
                <c:pt idx="130">
                  <c:v>44382</c:v>
                </c:pt>
                <c:pt idx="131">
                  <c:v>44389</c:v>
                </c:pt>
                <c:pt idx="132">
                  <c:v>44396</c:v>
                </c:pt>
                <c:pt idx="133">
                  <c:v>44403</c:v>
                </c:pt>
                <c:pt idx="134">
                  <c:v>44410</c:v>
                </c:pt>
                <c:pt idx="135">
                  <c:v>44417</c:v>
                </c:pt>
                <c:pt idx="136">
                  <c:v>44424</c:v>
                </c:pt>
                <c:pt idx="137">
                  <c:v>44431</c:v>
                </c:pt>
                <c:pt idx="138">
                  <c:v>44438</c:v>
                </c:pt>
                <c:pt idx="139">
                  <c:v>44445</c:v>
                </c:pt>
                <c:pt idx="140">
                  <c:v>44452</c:v>
                </c:pt>
                <c:pt idx="141">
                  <c:v>44459</c:v>
                </c:pt>
                <c:pt idx="142">
                  <c:v>44466</c:v>
                </c:pt>
                <c:pt idx="143">
                  <c:v>44473</c:v>
                </c:pt>
                <c:pt idx="144">
                  <c:v>44480</c:v>
                </c:pt>
                <c:pt idx="145">
                  <c:v>44487</c:v>
                </c:pt>
                <c:pt idx="146">
                  <c:v>44494</c:v>
                </c:pt>
                <c:pt idx="147">
                  <c:v>44501</c:v>
                </c:pt>
                <c:pt idx="148">
                  <c:v>44508</c:v>
                </c:pt>
                <c:pt idx="149">
                  <c:v>44515</c:v>
                </c:pt>
                <c:pt idx="150">
                  <c:v>44522</c:v>
                </c:pt>
                <c:pt idx="151">
                  <c:v>44529</c:v>
                </c:pt>
                <c:pt idx="152">
                  <c:v>44536</c:v>
                </c:pt>
                <c:pt idx="153">
                  <c:v>44543</c:v>
                </c:pt>
                <c:pt idx="154">
                  <c:v>44550</c:v>
                </c:pt>
                <c:pt idx="155">
                  <c:v>44557</c:v>
                </c:pt>
                <c:pt idx="156">
                  <c:v>44564</c:v>
                </c:pt>
                <c:pt idx="157">
                  <c:v>44571</c:v>
                </c:pt>
                <c:pt idx="158">
                  <c:v>44578</c:v>
                </c:pt>
                <c:pt idx="159">
                  <c:v>44585</c:v>
                </c:pt>
                <c:pt idx="160">
                  <c:v>44592</c:v>
                </c:pt>
                <c:pt idx="161">
                  <c:v>44599</c:v>
                </c:pt>
                <c:pt idx="162">
                  <c:v>44606</c:v>
                </c:pt>
                <c:pt idx="163">
                  <c:v>44613</c:v>
                </c:pt>
                <c:pt idx="164">
                  <c:v>44620</c:v>
                </c:pt>
                <c:pt idx="165">
                  <c:v>44627</c:v>
                </c:pt>
                <c:pt idx="166">
                  <c:v>44634</c:v>
                </c:pt>
                <c:pt idx="167">
                  <c:v>44641</c:v>
                </c:pt>
                <c:pt idx="168">
                  <c:v>44648</c:v>
                </c:pt>
                <c:pt idx="169">
                  <c:v>44655</c:v>
                </c:pt>
                <c:pt idx="170">
                  <c:v>44662</c:v>
                </c:pt>
                <c:pt idx="171">
                  <c:v>44669</c:v>
                </c:pt>
                <c:pt idx="172">
                  <c:v>44676</c:v>
                </c:pt>
                <c:pt idx="173">
                  <c:v>44683</c:v>
                </c:pt>
                <c:pt idx="174">
                  <c:v>44690</c:v>
                </c:pt>
                <c:pt idx="175">
                  <c:v>44697</c:v>
                </c:pt>
                <c:pt idx="176">
                  <c:v>44704</c:v>
                </c:pt>
              </c:numCache>
            </c:numRef>
          </c:cat>
          <c:val>
            <c:numRef>
              <c:f>'Logistics-capacity'!$B$2:$B$178</c:f>
              <c:numCache>
                <c:formatCode>_(* #,##0_);_(* \(#,##0\);_(* "-"??_);_(@_)</c:formatCode>
                <c:ptCount val="177"/>
                <c:pt idx="0">
                  <c:v>15785056.857725574</c:v>
                </c:pt>
                <c:pt idx="1">
                  <c:v>15696060.130960222</c:v>
                </c:pt>
                <c:pt idx="2">
                  <c:v>15786126.537632251</c:v>
                </c:pt>
                <c:pt idx="3">
                  <c:v>15945881.069642827</c:v>
                </c:pt>
                <c:pt idx="4">
                  <c:v>15855546.043191694</c:v>
                </c:pt>
                <c:pt idx="5">
                  <c:v>15787289.131928854</c:v>
                </c:pt>
                <c:pt idx="6">
                  <c:v>15647801.033499878</c:v>
                </c:pt>
                <c:pt idx="7">
                  <c:v>15520260.911367858</c:v>
                </c:pt>
                <c:pt idx="8">
                  <c:v>15614308.275536858</c:v>
                </c:pt>
                <c:pt idx="9">
                  <c:v>15655229.329761876</c:v>
                </c:pt>
                <c:pt idx="10">
                  <c:v>15701608.793650752</c:v>
                </c:pt>
                <c:pt idx="11">
                  <c:v>15771580.824999979</c:v>
                </c:pt>
                <c:pt idx="12">
                  <c:v>15875279.434325367</c:v>
                </c:pt>
                <c:pt idx="13">
                  <c:v>16022093.813690448</c:v>
                </c:pt>
                <c:pt idx="14">
                  <c:v>16189765.103372999</c:v>
                </c:pt>
                <c:pt idx="15">
                  <c:v>16339101.447817443</c:v>
                </c:pt>
                <c:pt idx="16">
                  <c:v>16330395.363888865</c:v>
                </c:pt>
                <c:pt idx="17">
                  <c:v>16405799.322594954</c:v>
                </c:pt>
                <c:pt idx="18">
                  <c:v>16341162.755820069</c:v>
                </c:pt>
                <c:pt idx="19">
                  <c:v>16301539.0926587</c:v>
                </c:pt>
                <c:pt idx="20">
                  <c:v>16366210.025198387</c:v>
                </c:pt>
                <c:pt idx="21">
                  <c:v>16354538.392658714</c:v>
                </c:pt>
                <c:pt idx="22">
                  <c:v>16417096.895039657</c:v>
                </c:pt>
                <c:pt idx="23">
                  <c:v>16431883.600198381</c:v>
                </c:pt>
                <c:pt idx="24">
                  <c:v>16389051.267063465</c:v>
                </c:pt>
                <c:pt idx="25">
                  <c:v>16441628.801159315</c:v>
                </c:pt>
                <c:pt idx="26">
                  <c:v>16499886.795088107</c:v>
                </c:pt>
                <c:pt idx="27">
                  <c:v>16528926.086099042</c:v>
                </c:pt>
                <c:pt idx="28">
                  <c:v>16555718.773322485</c:v>
                </c:pt>
                <c:pt idx="29">
                  <c:v>16486636.98752401</c:v>
                </c:pt>
                <c:pt idx="30">
                  <c:v>16421201.316973271</c:v>
                </c:pt>
                <c:pt idx="31">
                  <c:v>16404919.989538221</c:v>
                </c:pt>
                <c:pt idx="32">
                  <c:v>16403242.65714282</c:v>
                </c:pt>
                <c:pt idx="33">
                  <c:v>16438928.861309491</c:v>
                </c:pt>
                <c:pt idx="34">
                  <c:v>16372208.463888858</c:v>
                </c:pt>
                <c:pt idx="35">
                  <c:v>16398346.534734212</c:v>
                </c:pt>
                <c:pt idx="36">
                  <c:v>16341241.582142828</c:v>
                </c:pt>
                <c:pt idx="37">
                  <c:v>16299945.101587273</c:v>
                </c:pt>
                <c:pt idx="38">
                  <c:v>16311718.177531239</c:v>
                </c:pt>
                <c:pt idx="39">
                  <c:v>16224105.402639462</c:v>
                </c:pt>
                <c:pt idx="40">
                  <c:v>16236918.185455723</c:v>
                </c:pt>
                <c:pt idx="41">
                  <c:v>16264209.751358794</c:v>
                </c:pt>
                <c:pt idx="42">
                  <c:v>16180087.665671797</c:v>
                </c:pt>
                <c:pt idx="43">
                  <c:v>16185384.714984082</c:v>
                </c:pt>
                <c:pt idx="44">
                  <c:v>16180840.228357712</c:v>
                </c:pt>
                <c:pt idx="45">
                  <c:v>16127171.619985538</c:v>
                </c:pt>
                <c:pt idx="46">
                  <c:v>16139533.859722203</c:v>
                </c:pt>
                <c:pt idx="47">
                  <c:v>16159991.12757933</c:v>
                </c:pt>
                <c:pt idx="48">
                  <c:v>16189063.282828253</c:v>
                </c:pt>
                <c:pt idx="49">
                  <c:v>16287184.391450189</c:v>
                </c:pt>
                <c:pt idx="50">
                  <c:v>16271625.923232298</c:v>
                </c:pt>
                <c:pt idx="51">
                  <c:v>16269922.370436484</c:v>
                </c:pt>
                <c:pt idx="52">
                  <c:v>16258650.379377078</c:v>
                </c:pt>
                <c:pt idx="53">
                  <c:v>16193173.292051453</c:v>
                </c:pt>
                <c:pt idx="54">
                  <c:v>16290609.385119006</c:v>
                </c:pt>
                <c:pt idx="55">
                  <c:v>16221961.408134893</c:v>
                </c:pt>
                <c:pt idx="56">
                  <c:v>15967335.705874547</c:v>
                </c:pt>
                <c:pt idx="57">
                  <c:v>15665450.32654907</c:v>
                </c:pt>
                <c:pt idx="58">
                  <c:v>15419985.658960737</c:v>
                </c:pt>
                <c:pt idx="59">
                  <c:v>15328537.816177506</c:v>
                </c:pt>
                <c:pt idx="60">
                  <c:v>15388421.713113245</c:v>
                </c:pt>
                <c:pt idx="61">
                  <c:v>15515925.548364563</c:v>
                </c:pt>
                <c:pt idx="62">
                  <c:v>15507318.16079242</c:v>
                </c:pt>
                <c:pt idx="63">
                  <c:v>15588161.104978342</c:v>
                </c:pt>
                <c:pt idx="64">
                  <c:v>15636337.412830658</c:v>
                </c:pt>
                <c:pt idx="65">
                  <c:v>15631241.036375618</c:v>
                </c:pt>
                <c:pt idx="66">
                  <c:v>15715343.035383565</c:v>
                </c:pt>
                <c:pt idx="67">
                  <c:v>15592606.87460315</c:v>
                </c:pt>
                <c:pt idx="68">
                  <c:v>15578063.485046867</c:v>
                </c:pt>
                <c:pt idx="69">
                  <c:v>15548902.395983618</c:v>
                </c:pt>
                <c:pt idx="70">
                  <c:v>15426980.306794096</c:v>
                </c:pt>
                <c:pt idx="71">
                  <c:v>15393107.743404249</c:v>
                </c:pt>
                <c:pt idx="72">
                  <c:v>15373938.12830084</c:v>
                </c:pt>
                <c:pt idx="73">
                  <c:v>15303503.227597386</c:v>
                </c:pt>
                <c:pt idx="74">
                  <c:v>15421958.731766813</c:v>
                </c:pt>
                <c:pt idx="75">
                  <c:v>15535347.583109923</c:v>
                </c:pt>
                <c:pt idx="76">
                  <c:v>15639405.387292003</c:v>
                </c:pt>
                <c:pt idx="77">
                  <c:v>15848362.962471325</c:v>
                </c:pt>
                <c:pt idx="78">
                  <c:v>15979651.301240316</c:v>
                </c:pt>
                <c:pt idx="79">
                  <c:v>16035297.506942464</c:v>
                </c:pt>
                <c:pt idx="80">
                  <c:v>16174270.720362859</c:v>
                </c:pt>
                <c:pt idx="81">
                  <c:v>16212917.349856319</c:v>
                </c:pt>
                <c:pt idx="82">
                  <c:v>16373311.403293543</c:v>
                </c:pt>
                <c:pt idx="83">
                  <c:v>16559229.712235413</c:v>
                </c:pt>
                <c:pt idx="84">
                  <c:v>16598688.585449718</c:v>
                </c:pt>
                <c:pt idx="85">
                  <c:v>16662940.483333303</c:v>
                </c:pt>
                <c:pt idx="86">
                  <c:v>16679892.681944415</c:v>
                </c:pt>
                <c:pt idx="87">
                  <c:v>16771082.360714268</c:v>
                </c:pt>
                <c:pt idx="88">
                  <c:v>16823780.379629612</c:v>
                </c:pt>
                <c:pt idx="89">
                  <c:v>16890514.963293616</c:v>
                </c:pt>
                <c:pt idx="90">
                  <c:v>16883195.594246015</c:v>
                </c:pt>
                <c:pt idx="91">
                  <c:v>16852294.294246007</c:v>
                </c:pt>
                <c:pt idx="92">
                  <c:v>16801696.00575396</c:v>
                </c:pt>
                <c:pt idx="93">
                  <c:v>16832494.99027776</c:v>
                </c:pt>
                <c:pt idx="94">
                  <c:v>16810723.803769816</c:v>
                </c:pt>
                <c:pt idx="95">
                  <c:v>16858134.596626949</c:v>
                </c:pt>
                <c:pt idx="96">
                  <c:v>16968224.331944417</c:v>
                </c:pt>
                <c:pt idx="97">
                  <c:v>16958626.394642841</c:v>
                </c:pt>
                <c:pt idx="98">
                  <c:v>16928257.089748655</c:v>
                </c:pt>
                <c:pt idx="99">
                  <c:v>16774968.618849179</c:v>
                </c:pt>
                <c:pt idx="100">
                  <c:v>16668537.726984104</c:v>
                </c:pt>
                <c:pt idx="101">
                  <c:v>16614345.562481938</c:v>
                </c:pt>
                <c:pt idx="102">
                  <c:v>16592884.383802285</c:v>
                </c:pt>
                <c:pt idx="103">
                  <c:v>16605427.140127441</c:v>
                </c:pt>
                <c:pt idx="104">
                  <c:v>16589226.893981451</c:v>
                </c:pt>
                <c:pt idx="105">
                  <c:v>16646891.739111338</c:v>
                </c:pt>
                <c:pt idx="106">
                  <c:v>16698662.38980878</c:v>
                </c:pt>
                <c:pt idx="107">
                  <c:v>16763083.094841246</c:v>
                </c:pt>
                <c:pt idx="108">
                  <c:v>16727005.471759222</c:v>
                </c:pt>
                <c:pt idx="109">
                  <c:v>16644575.120436469</c:v>
                </c:pt>
                <c:pt idx="110">
                  <c:v>16691775.590674564</c:v>
                </c:pt>
                <c:pt idx="111">
                  <c:v>16571228.574801551</c:v>
                </c:pt>
                <c:pt idx="112">
                  <c:v>16588402.977777751</c:v>
                </c:pt>
                <c:pt idx="113">
                  <c:v>16578391.296501663</c:v>
                </c:pt>
                <c:pt idx="114">
                  <c:v>16614571.513261368</c:v>
                </c:pt>
                <c:pt idx="115">
                  <c:v>16673286.087738285</c:v>
                </c:pt>
                <c:pt idx="116">
                  <c:v>16762077.105885282</c:v>
                </c:pt>
                <c:pt idx="117">
                  <c:v>16816162.662499987</c:v>
                </c:pt>
                <c:pt idx="118">
                  <c:v>16725593.350595221</c:v>
                </c:pt>
                <c:pt idx="119">
                  <c:v>16691588.467627376</c:v>
                </c:pt>
                <c:pt idx="120">
                  <c:v>16685730.16980991</c:v>
                </c:pt>
                <c:pt idx="121">
                  <c:v>16673985.504333731</c:v>
                </c:pt>
                <c:pt idx="122">
                  <c:v>16669759.945238076</c:v>
                </c:pt>
                <c:pt idx="123">
                  <c:v>16654461.62976189</c:v>
                </c:pt>
                <c:pt idx="124">
                  <c:v>16586715.688558167</c:v>
                </c:pt>
                <c:pt idx="125">
                  <c:v>16599352.643584639</c:v>
                </c:pt>
                <c:pt idx="126">
                  <c:v>16618690.195833299</c:v>
                </c:pt>
                <c:pt idx="127">
                  <c:v>16623938.613095209</c:v>
                </c:pt>
                <c:pt idx="128">
                  <c:v>16669518.764842201</c:v>
                </c:pt>
                <c:pt idx="129">
                  <c:v>16661229.801467905</c:v>
                </c:pt>
                <c:pt idx="130">
                  <c:v>16593222.029492371</c:v>
                </c:pt>
                <c:pt idx="131">
                  <c:v>16546306.894838061</c:v>
                </c:pt>
                <c:pt idx="132">
                  <c:v>16479556.017728372</c:v>
                </c:pt>
                <c:pt idx="133">
                  <c:v>16380839.090482872</c:v>
                </c:pt>
                <c:pt idx="134">
                  <c:v>16321659.269158654</c:v>
                </c:pt>
                <c:pt idx="135">
                  <c:v>16358510.819139164</c:v>
                </c:pt>
                <c:pt idx="136">
                  <c:v>16380444.663466601</c:v>
                </c:pt>
                <c:pt idx="137">
                  <c:v>16414658.373799318</c:v>
                </c:pt>
                <c:pt idx="138">
                  <c:v>16346681.897204256</c:v>
                </c:pt>
                <c:pt idx="139">
                  <c:v>16373865.376380514</c:v>
                </c:pt>
                <c:pt idx="140">
                  <c:v>16255178.214836702</c:v>
                </c:pt>
                <c:pt idx="141">
                  <c:v>16273186.853321588</c:v>
                </c:pt>
                <c:pt idx="142">
                  <c:v>16304964.029587872</c:v>
                </c:pt>
                <c:pt idx="143">
                  <c:v>16239418.833614483</c:v>
                </c:pt>
                <c:pt idx="144">
                  <c:v>16172582.267478336</c:v>
                </c:pt>
                <c:pt idx="145">
                  <c:v>16117754.822204161</c:v>
                </c:pt>
                <c:pt idx="146">
                  <c:v>16101383.123232281</c:v>
                </c:pt>
                <c:pt idx="147">
                  <c:v>16013323.223638305</c:v>
                </c:pt>
                <c:pt idx="148">
                  <c:v>16075488.979515376</c:v>
                </c:pt>
                <c:pt idx="149">
                  <c:v>16048396.28734133</c:v>
                </c:pt>
                <c:pt idx="150">
                  <c:v>16003796.828827865</c:v>
                </c:pt>
                <c:pt idx="151">
                  <c:v>15965506.901006138</c:v>
                </c:pt>
                <c:pt idx="152">
                  <c:v>15938111.817045663</c:v>
                </c:pt>
                <c:pt idx="153">
                  <c:v>15854854.009577204</c:v>
                </c:pt>
                <c:pt idx="154">
                  <c:v>15714276.822924279</c:v>
                </c:pt>
                <c:pt idx="155">
                  <c:v>15548569.91170633</c:v>
                </c:pt>
                <c:pt idx="156">
                  <c:v>15622395.315061312</c:v>
                </c:pt>
                <c:pt idx="157">
                  <c:v>15624255.068942726</c:v>
                </c:pt>
                <c:pt idx="158">
                  <c:v>15681181.521720517</c:v>
                </c:pt>
                <c:pt idx="159">
                  <c:v>15794487.361447776</c:v>
                </c:pt>
                <c:pt idx="160">
                  <c:v>15652827.872089915</c:v>
                </c:pt>
                <c:pt idx="161">
                  <c:v>15516444.259983029</c:v>
                </c:pt>
                <c:pt idx="162">
                  <c:v>15461903.362738613</c:v>
                </c:pt>
                <c:pt idx="163">
                  <c:v>15436577.251526222</c:v>
                </c:pt>
                <c:pt idx="164">
                  <c:v>15486460.276343539</c:v>
                </c:pt>
                <c:pt idx="165">
                  <c:v>15612386.526252279</c:v>
                </c:pt>
                <c:pt idx="166">
                  <c:v>15672941.835190557</c:v>
                </c:pt>
                <c:pt idx="167">
                  <c:v>15650570.763690453</c:v>
                </c:pt>
                <c:pt idx="168">
                  <c:v>15594894.501984099</c:v>
                </c:pt>
                <c:pt idx="169">
                  <c:v>15643512.528823923</c:v>
                </c:pt>
                <c:pt idx="170">
                  <c:v>15776688.800414842</c:v>
                </c:pt>
                <c:pt idx="171">
                  <c:v>15912043.848773431</c:v>
                </c:pt>
                <c:pt idx="172">
                  <c:v>16034682.793181796</c:v>
                </c:pt>
                <c:pt idx="173" formatCode="General">
                  <c:v>16062000.769155817</c:v>
                </c:pt>
                <c:pt idx="174" formatCode="General">
                  <c:v>15974437.983802283</c:v>
                </c:pt>
                <c:pt idx="175" formatCode="General">
                  <c:v>15986991.99027776</c:v>
                </c:pt>
                <c:pt idx="176" formatCode="General">
                  <c:v>16003309.48095235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CD-47EA-834A-C0A468294BF1}"/>
            </c:ext>
          </c:extLst>
        </c:ser>
        <c:ser>
          <c:idx val="1"/>
          <c:order val="1"/>
          <c:tx>
            <c:strRef>
              <c:f>'Logistics-capacity'!$C$1</c:f>
              <c:strCache>
                <c:ptCount val="1"/>
                <c:pt idx="0">
                  <c:v>Sum of Trade Capacity</c:v>
                </c:pt>
              </c:strCache>
            </c:strRef>
          </c:tx>
          <c:spPr>
            <a:ln w="1270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'Logistics-capacity'!$A$2:$A$178</c:f>
              <c:numCache>
                <c:formatCode>m/d/yyyy</c:formatCode>
                <c:ptCount val="177"/>
                <c:pt idx="0">
                  <c:v>43472</c:v>
                </c:pt>
                <c:pt idx="1">
                  <c:v>43479</c:v>
                </c:pt>
                <c:pt idx="2">
                  <c:v>43486</c:v>
                </c:pt>
                <c:pt idx="3">
                  <c:v>43493</c:v>
                </c:pt>
                <c:pt idx="4">
                  <c:v>43500</c:v>
                </c:pt>
                <c:pt idx="5">
                  <c:v>43507</c:v>
                </c:pt>
                <c:pt idx="6">
                  <c:v>43514</c:v>
                </c:pt>
                <c:pt idx="7">
                  <c:v>43521</c:v>
                </c:pt>
                <c:pt idx="8">
                  <c:v>43528</c:v>
                </c:pt>
                <c:pt idx="9">
                  <c:v>43535</c:v>
                </c:pt>
                <c:pt idx="10">
                  <c:v>43542</c:v>
                </c:pt>
                <c:pt idx="11">
                  <c:v>43549</c:v>
                </c:pt>
                <c:pt idx="12">
                  <c:v>43556</c:v>
                </c:pt>
                <c:pt idx="13">
                  <c:v>43563</c:v>
                </c:pt>
                <c:pt idx="14">
                  <c:v>43570</c:v>
                </c:pt>
                <c:pt idx="15">
                  <c:v>43577</c:v>
                </c:pt>
                <c:pt idx="16">
                  <c:v>43584</c:v>
                </c:pt>
                <c:pt idx="17">
                  <c:v>43591</c:v>
                </c:pt>
                <c:pt idx="18">
                  <c:v>43598</c:v>
                </c:pt>
                <c:pt idx="19">
                  <c:v>43605</c:v>
                </c:pt>
                <c:pt idx="20">
                  <c:v>43612</c:v>
                </c:pt>
                <c:pt idx="21">
                  <c:v>43619</c:v>
                </c:pt>
                <c:pt idx="22">
                  <c:v>43626</c:v>
                </c:pt>
                <c:pt idx="23">
                  <c:v>43633</c:v>
                </c:pt>
                <c:pt idx="24">
                  <c:v>43640</c:v>
                </c:pt>
                <c:pt idx="25">
                  <c:v>43647</c:v>
                </c:pt>
                <c:pt idx="26">
                  <c:v>43654</c:v>
                </c:pt>
                <c:pt idx="27">
                  <c:v>43661</c:v>
                </c:pt>
                <c:pt idx="28">
                  <c:v>43668</c:v>
                </c:pt>
                <c:pt idx="29">
                  <c:v>43675</c:v>
                </c:pt>
                <c:pt idx="30">
                  <c:v>43682</c:v>
                </c:pt>
                <c:pt idx="31">
                  <c:v>43689</c:v>
                </c:pt>
                <c:pt idx="32">
                  <c:v>43696</c:v>
                </c:pt>
                <c:pt idx="33">
                  <c:v>43703</c:v>
                </c:pt>
                <c:pt idx="34">
                  <c:v>43710</c:v>
                </c:pt>
                <c:pt idx="35">
                  <c:v>43717</c:v>
                </c:pt>
                <c:pt idx="36">
                  <c:v>43724</c:v>
                </c:pt>
                <c:pt idx="37">
                  <c:v>43731</c:v>
                </c:pt>
                <c:pt idx="38">
                  <c:v>43738</c:v>
                </c:pt>
                <c:pt idx="39">
                  <c:v>43745</c:v>
                </c:pt>
                <c:pt idx="40">
                  <c:v>43752</c:v>
                </c:pt>
                <c:pt idx="41">
                  <c:v>43759</c:v>
                </c:pt>
                <c:pt idx="42">
                  <c:v>43766</c:v>
                </c:pt>
                <c:pt idx="43">
                  <c:v>43773</c:v>
                </c:pt>
                <c:pt idx="44">
                  <c:v>43780</c:v>
                </c:pt>
                <c:pt idx="45">
                  <c:v>43787</c:v>
                </c:pt>
                <c:pt idx="46">
                  <c:v>43794</c:v>
                </c:pt>
                <c:pt idx="47">
                  <c:v>43801</c:v>
                </c:pt>
                <c:pt idx="48">
                  <c:v>43808</c:v>
                </c:pt>
                <c:pt idx="49">
                  <c:v>43815</c:v>
                </c:pt>
                <c:pt idx="50">
                  <c:v>43822</c:v>
                </c:pt>
                <c:pt idx="51">
                  <c:v>43829</c:v>
                </c:pt>
                <c:pt idx="52">
                  <c:v>43836</c:v>
                </c:pt>
                <c:pt idx="53">
                  <c:v>43843</c:v>
                </c:pt>
                <c:pt idx="54">
                  <c:v>43850</c:v>
                </c:pt>
                <c:pt idx="55">
                  <c:v>43857</c:v>
                </c:pt>
                <c:pt idx="56">
                  <c:v>43864</c:v>
                </c:pt>
                <c:pt idx="57">
                  <c:v>43871</c:v>
                </c:pt>
                <c:pt idx="58">
                  <c:v>43878</c:v>
                </c:pt>
                <c:pt idx="59">
                  <c:v>43885</c:v>
                </c:pt>
                <c:pt idx="60">
                  <c:v>43892</c:v>
                </c:pt>
                <c:pt idx="61">
                  <c:v>43899</c:v>
                </c:pt>
                <c:pt idx="62">
                  <c:v>43906</c:v>
                </c:pt>
                <c:pt idx="63">
                  <c:v>43913</c:v>
                </c:pt>
                <c:pt idx="64">
                  <c:v>43920</c:v>
                </c:pt>
                <c:pt idx="65">
                  <c:v>43927</c:v>
                </c:pt>
                <c:pt idx="66">
                  <c:v>43934</c:v>
                </c:pt>
                <c:pt idx="67">
                  <c:v>43941</c:v>
                </c:pt>
                <c:pt idx="68">
                  <c:v>43948</c:v>
                </c:pt>
                <c:pt idx="69">
                  <c:v>43955</c:v>
                </c:pt>
                <c:pt idx="70">
                  <c:v>43962</c:v>
                </c:pt>
                <c:pt idx="71">
                  <c:v>43969</c:v>
                </c:pt>
                <c:pt idx="72">
                  <c:v>43976</c:v>
                </c:pt>
                <c:pt idx="73">
                  <c:v>43983</c:v>
                </c:pt>
                <c:pt idx="74">
                  <c:v>43990</c:v>
                </c:pt>
                <c:pt idx="75">
                  <c:v>43997</c:v>
                </c:pt>
                <c:pt idx="76">
                  <c:v>44004</c:v>
                </c:pt>
                <c:pt idx="77">
                  <c:v>44011</c:v>
                </c:pt>
                <c:pt idx="78">
                  <c:v>44018</c:v>
                </c:pt>
                <c:pt idx="79">
                  <c:v>44025</c:v>
                </c:pt>
                <c:pt idx="80">
                  <c:v>44032</c:v>
                </c:pt>
                <c:pt idx="81">
                  <c:v>44039</c:v>
                </c:pt>
                <c:pt idx="82">
                  <c:v>44046</c:v>
                </c:pt>
                <c:pt idx="83">
                  <c:v>44053</c:v>
                </c:pt>
                <c:pt idx="84">
                  <c:v>44060</c:v>
                </c:pt>
                <c:pt idx="85">
                  <c:v>44067</c:v>
                </c:pt>
                <c:pt idx="86">
                  <c:v>44074</c:v>
                </c:pt>
                <c:pt idx="87">
                  <c:v>44081</c:v>
                </c:pt>
                <c:pt idx="88">
                  <c:v>44088</c:v>
                </c:pt>
                <c:pt idx="89">
                  <c:v>44095</c:v>
                </c:pt>
                <c:pt idx="90">
                  <c:v>44102</c:v>
                </c:pt>
                <c:pt idx="91">
                  <c:v>44109</c:v>
                </c:pt>
                <c:pt idx="92">
                  <c:v>44116</c:v>
                </c:pt>
                <c:pt idx="93">
                  <c:v>44123</c:v>
                </c:pt>
                <c:pt idx="94">
                  <c:v>44130</c:v>
                </c:pt>
                <c:pt idx="95">
                  <c:v>44137</c:v>
                </c:pt>
                <c:pt idx="96">
                  <c:v>44144</c:v>
                </c:pt>
                <c:pt idx="97">
                  <c:v>44151</c:v>
                </c:pt>
                <c:pt idx="98">
                  <c:v>44158</c:v>
                </c:pt>
                <c:pt idx="99">
                  <c:v>44165</c:v>
                </c:pt>
                <c:pt idx="100">
                  <c:v>44172</c:v>
                </c:pt>
                <c:pt idx="101">
                  <c:v>44179</c:v>
                </c:pt>
                <c:pt idx="102">
                  <c:v>44186</c:v>
                </c:pt>
                <c:pt idx="103">
                  <c:v>44193</c:v>
                </c:pt>
                <c:pt idx="104">
                  <c:v>44200</c:v>
                </c:pt>
                <c:pt idx="105">
                  <c:v>44207</c:v>
                </c:pt>
                <c:pt idx="106">
                  <c:v>44214</c:v>
                </c:pt>
                <c:pt idx="107">
                  <c:v>44221</c:v>
                </c:pt>
                <c:pt idx="108">
                  <c:v>44228</c:v>
                </c:pt>
                <c:pt idx="109">
                  <c:v>44235</c:v>
                </c:pt>
                <c:pt idx="110">
                  <c:v>44242</c:v>
                </c:pt>
                <c:pt idx="111">
                  <c:v>44249</c:v>
                </c:pt>
                <c:pt idx="112">
                  <c:v>44256</c:v>
                </c:pt>
                <c:pt idx="113">
                  <c:v>44263</c:v>
                </c:pt>
                <c:pt idx="114">
                  <c:v>44270</c:v>
                </c:pt>
                <c:pt idx="115">
                  <c:v>44277</c:v>
                </c:pt>
                <c:pt idx="116">
                  <c:v>44284</c:v>
                </c:pt>
                <c:pt idx="117">
                  <c:v>44291</c:v>
                </c:pt>
                <c:pt idx="118">
                  <c:v>44298</c:v>
                </c:pt>
                <c:pt idx="119">
                  <c:v>44305</c:v>
                </c:pt>
                <c:pt idx="120">
                  <c:v>44312</c:v>
                </c:pt>
                <c:pt idx="121">
                  <c:v>44319</c:v>
                </c:pt>
                <c:pt idx="122">
                  <c:v>44326</c:v>
                </c:pt>
                <c:pt idx="123">
                  <c:v>44333</c:v>
                </c:pt>
                <c:pt idx="124">
                  <c:v>44340</c:v>
                </c:pt>
                <c:pt idx="125">
                  <c:v>44347</c:v>
                </c:pt>
                <c:pt idx="126">
                  <c:v>44354</c:v>
                </c:pt>
                <c:pt idx="127">
                  <c:v>44361</c:v>
                </c:pt>
                <c:pt idx="128">
                  <c:v>44368</c:v>
                </c:pt>
                <c:pt idx="129">
                  <c:v>44375</c:v>
                </c:pt>
                <c:pt idx="130">
                  <c:v>44382</c:v>
                </c:pt>
                <c:pt idx="131">
                  <c:v>44389</c:v>
                </c:pt>
                <c:pt idx="132">
                  <c:v>44396</c:v>
                </c:pt>
                <c:pt idx="133">
                  <c:v>44403</c:v>
                </c:pt>
                <c:pt idx="134">
                  <c:v>44410</c:v>
                </c:pt>
                <c:pt idx="135">
                  <c:v>44417</c:v>
                </c:pt>
                <c:pt idx="136">
                  <c:v>44424</c:v>
                </c:pt>
                <c:pt idx="137">
                  <c:v>44431</c:v>
                </c:pt>
                <c:pt idx="138">
                  <c:v>44438</c:v>
                </c:pt>
                <c:pt idx="139">
                  <c:v>44445</c:v>
                </c:pt>
                <c:pt idx="140">
                  <c:v>44452</c:v>
                </c:pt>
                <c:pt idx="141">
                  <c:v>44459</c:v>
                </c:pt>
                <c:pt idx="142">
                  <c:v>44466</c:v>
                </c:pt>
                <c:pt idx="143">
                  <c:v>44473</c:v>
                </c:pt>
                <c:pt idx="144">
                  <c:v>44480</c:v>
                </c:pt>
                <c:pt idx="145">
                  <c:v>44487</c:v>
                </c:pt>
                <c:pt idx="146">
                  <c:v>44494</c:v>
                </c:pt>
                <c:pt idx="147">
                  <c:v>44501</c:v>
                </c:pt>
                <c:pt idx="148">
                  <c:v>44508</c:v>
                </c:pt>
                <c:pt idx="149">
                  <c:v>44515</c:v>
                </c:pt>
                <c:pt idx="150">
                  <c:v>44522</c:v>
                </c:pt>
                <c:pt idx="151">
                  <c:v>44529</c:v>
                </c:pt>
                <c:pt idx="152">
                  <c:v>44536</c:v>
                </c:pt>
                <c:pt idx="153">
                  <c:v>44543</c:v>
                </c:pt>
                <c:pt idx="154">
                  <c:v>44550</c:v>
                </c:pt>
                <c:pt idx="155">
                  <c:v>44557</c:v>
                </c:pt>
                <c:pt idx="156">
                  <c:v>44564</c:v>
                </c:pt>
                <c:pt idx="157">
                  <c:v>44571</c:v>
                </c:pt>
                <c:pt idx="158">
                  <c:v>44578</c:v>
                </c:pt>
                <c:pt idx="159">
                  <c:v>44585</c:v>
                </c:pt>
                <c:pt idx="160">
                  <c:v>44592</c:v>
                </c:pt>
                <c:pt idx="161">
                  <c:v>44599</c:v>
                </c:pt>
                <c:pt idx="162">
                  <c:v>44606</c:v>
                </c:pt>
                <c:pt idx="163">
                  <c:v>44613</c:v>
                </c:pt>
                <c:pt idx="164">
                  <c:v>44620</c:v>
                </c:pt>
                <c:pt idx="165">
                  <c:v>44627</c:v>
                </c:pt>
                <c:pt idx="166">
                  <c:v>44634</c:v>
                </c:pt>
                <c:pt idx="167">
                  <c:v>44641</c:v>
                </c:pt>
                <c:pt idx="168">
                  <c:v>44648</c:v>
                </c:pt>
                <c:pt idx="169">
                  <c:v>44655</c:v>
                </c:pt>
                <c:pt idx="170">
                  <c:v>44662</c:v>
                </c:pt>
                <c:pt idx="171">
                  <c:v>44669</c:v>
                </c:pt>
                <c:pt idx="172">
                  <c:v>44676</c:v>
                </c:pt>
                <c:pt idx="173">
                  <c:v>44683</c:v>
                </c:pt>
                <c:pt idx="174">
                  <c:v>44690</c:v>
                </c:pt>
                <c:pt idx="175">
                  <c:v>44697</c:v>
                </c:pt>
                <c:pt idx="176">
                  <c:v>44704</c:v>
                </c:pt>
              </c:numCache>
            </c:numRef>
          </c:cat>
          <c:val>
            <c:numRef>
              <c:f>'Logistics-capacity'!$C$2:$C$178</c:f>
              <c:numCache>
                <c:formatCode>_(* #,##0_);_(* \(#,##0\);_(* "-"??_);_(@_)</c:formatCode>
                <c:ptCount val="177"/>
                <c:pt idx="0">
                  <c:v>15885511.999999981</c:v>
                </c:pt>
                <c:pt idx="1">
                  <c:v>15840834.999999966</c:v>
                </c:pt>
                <c:pt idx="2">
                  <c:v>15959829.999999978</c:v>
                </c:pt>
                <c:pt idx="3">
                  <c:v>16082773.999999972</c:v>
                </c:pt>
                <c:pt idx="4">
                  <c:v>15566916.999999985</c:v>
                </c:pt>
                <c:pt idx="5">
                  <c:v>15516370.999999974</c:v>
                </c:pt>
                <c:pt idx="6">
                  <c:v>15412017.999999972</c:v>
                </c:pt>
                <c:pt idx="7">
                  <c:v>15573897.999999974</c:v>
                </c:pt>
                <c:pt idx="8">
                  <c:v>15934424.99999998</c:v>
                </c:pt>
                <c:pt idx="9">
                  <c:v>15678414.999999978</c:v>
                </c:pt>
                <c:pt idx="10">
                  <c:v>15638105.999999965</c:v>
                </c:pt>
                <c:pt idx="11">
                  <c:v>15853879.999999983</c:v>
                </c:pt>
                <c:pt idx="12">
                  <c:v>16350054.999999978</c:v>
                </c:pt>
                <c:pt idx="13">
                  <c:v>16210164.999999978</c:v>
                </c:pt>
                <c:pt idx="14">
                  <c:v>16363636.99999998</c:v>
                </c:pt>
                <c:pt idx="15">
                  <c:v>16416595.99999998</c:v>
                </c:pt>
                <c:pt idx="16">
                  <c:v>16310438.99999997</c:v>
                </c:pt>
                <c:pt idx="17">
                  <c:v>16500640.999999974</c:v>
                </c:pt>
                <c:pt idx="18">
                  <c:v>16118593.999999976</c:v>
                </c:pt>
                <c:pt idx="19">
                  <c:v>16299000.999999976</c:v>
                </c:pt>
                <c:pt idx="20">
                  <c:v>16544823.999999968</c:v>
                </c:pt>
                <c:pt idx="21">
                  <c:v>16484820.999999985</c:v>
                </c:pt>
                <c:pt idx="22">
                  <c:v>16323761.999999972</c:v>
                </c:pt>
                <c:pt idx="23">
                  <c:v>16336638.999999981</c:v>
                </c:pt>
                <c:pt idx="24">
                  <c:v>16433742.999999966</c:v>
                </c:pt>
                <c:pt idx="25">
                  <c:v>16651110.999999989</c:v>
                </c:pt>
                <c:pt idx="26">
                  <c:v>16586497.999999966</c:v>
                </c:pt>
                <c:pt idx="27">
                  <c:v>16445482.999999978</c:v>
                </c:pt>
                <c:pt idx="28">
                  <c:v>16511472.999999987</c:v>
                </c:pt>
                <c:pt idx="29">
                  <c:v>16392841.999999983</c:v>
                </c:pt>
                <c:pt idx="30">
                  <c:v>16328480.999999961</c:v>
                </c:pt>
                <c:pt idx="31">
                  <c:v>16400798.999999976</c:v>
                </c:pt>
                <c:pt idx="32">
                  <c:v>16499156.999999981</c:v>
                </c:pt>
                <c:pt idx="33">
                  <c:v>16507470.99999997</c:v>
                </c:pt>
                <c:pt idx="34">
                  <c:v>16261604.999999972</c:v>
                </c:pt>
                <c:pt idx="35">
                  <c:v>16372595.999999978</c:v>
                </c:pt>
                <c:pt idx="36">
                  <c:v>16147350.999999968</c:v>
                </c:pt>
                <c:pt idx="37">
                  <c:v>16361343.999999974</c:v>
                </c:pt>
                <c:pt idx="38">
                  <c:v>16311675.999999978</c:v>
                </c:pt>
                <c:pt idx="39">
                  <c:v>16085865.999999968</c:v>
                </c:pt>
                <c:pt idx="40">
                  <c:v>16204269.999999972</c:v>
                </c:pt>
                <c:pt idx="41">
                  <c:v>16420152.999999983</c:v>
                </c:pt>
                <c:pt idx="42">
                  <c:v>15999324.999999983</c:v>
                </c:pt>
                <c:pt idx="43">
                  <c:v>16124615.999999965</c:v>
                </c:pt>
                <c:pt idx="44">
                  <c:v>16263891.999999972</c:v>
                </c:pt>
                <c:pt idx="45">
                  <c:v>16118237.999999961</c:v>
                </c:pt>
                <c:pt idx="46">
                  <c:v>16045687.99999997</c:v>
                </c:pt>
                <c:pt idx="47">
                  <c:v>16144918.999999981</c:v>
                </c:pt>
                <c:pt idx="48">
                  <c:v>16448740.999999965</c:v>
                </c:pt>
                <c:pt idx="49">
                  <c:v>16510264.999999968</c:v>
                </c:pt>
                <c:pt idx="50">
                  <c:v>15992754.999999974</c:v>
                </c:pt>
                <c:pt idx="51">
                  <c:v>16168163.99999998</c:v>
                </c:pt>
                <c:pt idx="52">
                  <c:v>16346664.999999972</c:v>
                </c:pt>
                <c:pt idx="53">
                  <c:v>16269862.999999993</c:v>
                </c:pt>
                <c:pt idx="54">
                  <c:v>16397402.999999968</c:v>
                </c:pt>
                <c:pt idx="55">
                  <c:v>15914173.999999976</c:v>
                </c:pt>
                <c:pt idx="56">
                  <c:v>15278273.999999976</c:v>
                </c:pt>
                <c:pt idx="57">
                  <c:v>15024330.999999983</c:v>
                </c:pt>
                <c:pt idx="58">
                  <c:v>15458562.999999974</c:v>
                </c:pt>
                <c:pt idx="59">
                  <c:v>15558539.99999997</c:v>
                </c:pt>
                <c:pt idx="60">
                  <c:v>15489502.999999991</c:v>
                </c:pt>
                <c:pt idx="61">
                  <c:v>15667906.999999972</c:v>
                </c:pt>
                <c:pt idx="62">
                  <c:v>15322491.999999978</c:v>
                </c:pt>
                <c:pt idx="63">
                  <c:v>15917295.999999968</c:v>
                </c:pt>
                <c:pt idx="64">
                  <c:v>15562893.999999974</c:v>
                </c:pt>
                <c:pt idx="65">
                  <c:v>15694751.999999978</c:v>
                </c:pt>
                <c:pt idx="66">
                  <c:v>15654935.999999968</c:v>
                </c:pt>
                <c:pt idx="67">
                  <c:v>15467420.999999976</c:v>
                </c:pt>
                <c:pt idx="68">
                  <c:v>15498634.999999978</c:v>
                </c:pt>
                <c:pt idx="69">
                  <c:v>15553924.999999987</c:v>
                </c:pt>
                <c:pt idx="70">
                  <c:v>15155638.999999978</c:v>
                </c:pt>
                <c:pt idx="71">
                  <c:v>15371139.999999972</c:v>
                </c:pt>
                <c:pt idx="72">
                  <c:v>15398772.999999978</c:v>
                </c:pt>
                <c:pt idx="73">
                  <c:v>15332622.999999974</c:v>
                </c:pt>
                <c:pt idx="74">
                  <c:v>15609275.999999972</c:v>
                </c:pt>
                <c:pt idx="75">
                  <c:v>15757777.999999978</c:v>
                </c:pt>
                <c:pt idx="76">
                  <c:v>15824263.999999961</c:v>
                </c:pt>
                <c:pt idx="77">
                  <c:v>16177525.999999978</c:v>
                </c:pt>
                <c:pt idx="78">
                  <c:v>16143565.999999974</c:v>
                </c:pt>
                <c:pt idx="79">
                  <c:v>16005472.999999981</c:v>
                </c:pt>
                <c:pt idx="80">
                  <c:v>16380590.999999983</c:v>
                </c:pt>
                <c:pt idx="81">
                  <c:v>16370092.999999978</c:v>
                </c:pt>
                <c:pt idx="82">
                  <c:v>16762782.999999978</c:v>
                </c:pt>
                <c:pt idx="83">
                  <c:v>16663939.999999985</c:v>
                </c:pt>
                <c:pt idx="84">
                  <c:v>16596835.999999957</c:v>
                </c:pt>
                <c:pt idx="85">
                  <c:v>16619787.999999965</c:v>
                </c:pt>
                <c:pt idx="86">
                  <c:v>16818489.999999966</c:v>
                </c:pt>
                <c:pt idx="87">
                  <c:v>17066457.999999966</c:v>
                </c:pt>
                <c:pt idx="88">
                  <c:v>16820703.999999966</c:v>
                </c:pt>
                <c:pt idx="89">
                  <c:v>16858133.999999959</c:v>
                </c:pt>
                <c:pt idx="90">
                  <c:v>16766274.999999961</c:v>
                </c:pt>
                <c:pt idx="91">
                  <c:v>16916964.999999974</c:v>
                </c:pt>
                <c:pt idx="92">
                  <c:v>16664341.99999997</c:v>
                </c:pt>
                <c:pt idx="93">
                  <c:v>16979670.999999959</c:v>
                </c:pt>
                <c:pt idx="94">
                  <c:v>16741259.999999978</c:v>
                </c:pt>
                <c:pt idx="95">
                  <c:v>17058517.999999974</c:v>
                </c:pt>
                <c:pt idx="96">
                  <c:v>17107688.999999966</c:v>
                </c:pt>
                <c:pt idx="97">
                  <c:v>16933825.99999997</c:v>
                </c:pt>
                <c:pt idx="98">
                  <c:v>16579511.999999963</c:v>
                </c:pt>
                <c:pt idx="99">
                  <c:v>16479230.999999978</c:v>
                </c:pt>
                <c:pt idx="100">
                  <c:v>16679167.999999976</c:v>
                </c:pt>
                <c:pt idx="101">
                  <c:v>16720051.99999997</c:v>
                </c:pt>
                <c:pt idx="102">
                  <c:v>16512472.99999998</c:v>
                </c:pt>
                <c:pt idx="103">
                  <c:v>16535586.999999974</c:v>
                </c:pt>
                <c:pt idx="104">
                  <c:v>16632699.999999976</c:v>
                </c:pt>
                <c:pt idx="105">
                  <c:v>16888310.999999981</c:v>
                </c:pt>
                <c:pt idx="106">
                  <c:v>16650603.999999981</c:v>
                </c:pt>
                <c:pt idx="107">
                  <c:v>16866217.999999974</c:v>
                </c:pt>
                <c:pt idx="108">
                  <c:v>16500923.999999981</c:v>
                </c:pt>
                <c:pt idx="109">
                  <c:v>16595838.99999998</c:v>
                </c:pt>
                <c:pt idx="110">
                  <c:v>16811201.999999981</c:v>
                </c:pt>
                <c:pt idx="111">
                  <c:v>16411304.999999974</c:v>
                </c:pt>
                <c:pt idx="112">
                  <c:v>16491903.999999978</c:v>
                </c:pt>
                <c:pt idx="113">
                  <c:v>16609160.99999998</c:v>
                </c:pt>
                <c:pt idx="114">
                  <c:v>16923013.999999985</c:v>
                </c:pt>
                <c:pt idx="115">
                  <c:v>16806455.999999989</c:v>
                </c:pt>
                <c:pt idx="116">
                  <c:v>16739587.999999974</c:v>
                </c:pt>
                <c:pt idx="117">
                  <c:v>16704026.999999965</c:v>
                </c:pt>
                <c:pt idx="118">
                  <c:v>16636745.999999989</c:v>
                </c:pt>
                <c:pt idx="119">
                  <c:v>16663128.99999998</c:v>
                </c:pt>
                <c:pt idx="120">
                  <c:v>16736085.999999981</c:v>
                </c:pt>
                <c:pt idx="121">
                  <c:v>16675234.999999987</c:v>
                </c:pt>
                <c:pt idx="122">
                  <c:v>16614694.999999976</c:v>
                </c:pt>
                <c:pt idx="123">
                  <c:v>16581795.999999976</c:v>
                </c:pt>
                <c:pt idx="124">
                  <c:v>16483354.999999968</c:v>
                </c:pt>
                <c:pt idx="125">
                  <c:v>16685815.999999981</c:v>
                </c:pt>
                <c:pt idx="126">
                  <c:v>16758305.999999981</c:v>
                </c:pt>
                <c:pt idx="127">
                  <c:v>16583144.999999983</c:v>
                </c:pt>
                <c:pt idx="128">
                  <c:v>16641013.999999978</c:v>
                </c:pt>
                <c:pt idx="129">
                  <c:v>16609475.999999966</c:v>
                </c:pt>
                <c:pt idx="130">
                  <c:v>16555382.999999981</c:v>
                </c:pt>
                <c:pt idx="131">
                  <c:v>16437471.99999997</c:v>
                </c:pt>
                <c:pt idx="132">
                  <c:v>16298090.999999976</c:v>
                </c:pt>
                <c:pt idx="133">
                  <c:v>16189415.99999998</c:v>
                </c:pt>
                <c:pt idx="134">
                  <c:v>16413654.99999998</c:v>
                </c:pt>
                <c:pt idx="135">
                  <c:v>16502620.999999985</c:v>
                </c:pt>
                <c:pt idx="136">
                  <c:v>16403477.999999978</c:v>
                </c:pt>
                <c:pt idx="137">
                  <c:v>16288862.999999978</c:v>
                </c:pt>
                <c:pt idx="138">
                  <c:v>16221171.999999972</c:v>
                </c:pt>
                <c:pt idx="139">
                  <c:v>16552140.999999985</c:v>
                </c:pt>
                <c:pt idx="140">
                  <c:v>16027962.999999978</c:v>
                </c:pt>
                <c:pt idx="141">
                  <c:v>16352095.999999974</c:v>
                </c:pt>
                <c:pt idx="142">
                  <c:v>16266693.999999976</c:v>
                </c:pt>
                <c:pt idx="143">
                  <c:v>16287501.999999978</c:v>
                </c:pt>
                <c:pt idx="144">
                  <c:v>15847201.999999974</c:v>
                </c:pt>
                <c:pt idx="145">
                  <c:v>16082397.999999968</c:v>
                </c:pt>
                <c:pt idx="146">
                  <c:v>16099339.999999983</c:v>
                </c:pt>
                <c:pt idx="147">
                  <c:v>16008875.99999998</c:v>
                </c:pt>
                <c:pt idx="148">
                  <c:v>16096250.999999968</c:v>
                </c:pt>
                <c:pt idx="149">
                  <c:v>15993774.999999981</c:v>
                </c:pt>
                <c:pt idx="150">
                  <c:v>15911708.999999968</c:v>
                </c:pt>
                <c:pt idx="151">
                  <c:v>15850056.999999978</c:v>
                </c:pt>
                <c:pt idx="152">
                  <c:v>15929859.999999972</c:v>
                </c:pt>
                <c:pt idx="153">
                  <c:v>15721249.999999974</c:v>
                </c:pt>
                <c:pt idx="154">
                  <c:v>15411291.99999998</c:v>
                </c:pt>
                <c:pt idx="155">
                  <c:v>15268724.999999974</c:v>
                </c:pt>
                <c:pt idx="156">
                  <c:v>16089626.99999998</c:v>
                </c:pt>
                <c:pt idx="157">
                  <c:v>15699021.999999966</c:v>
                </c:pt>
                <c:pt idx="158">
                  <c:v>15644448.999999966</c:v>
                </c:pt>
                <c:pt idx="159">
                  <c:v>15753141.999999989</c:v>
                </c:pt>
                <c:pt idx="160">
                  <c:v>15526824.999999978</c:v>
                </c:pt>
                <c:pt idx="161">
                  <c:v>15123953.999999966</c:v>
                </c:pt>
                <c:pt idx="162">
                  <c:v>15371267.999999972</c:v>
                </c:pt>
                <c:pt idx="163">
                  <c:v>15688355.999999972</c:v>
                </c:pt>
                <c:pt idx="164">
                  <c:v>15785589.999999978</c:v>
                </c:pt>
                <c:pt idx="165">
                  <c:v>15641235.999999974</c:v>
                </c:pt>
                <c:pt idx="166">
                  <c:v>15599039.999999981</c:v>
                </c:pt>
                <c:pt idx="167">
                  <c:v>15651456.999999983</c:v>
                </c:pt>
                <c:pt idx="168">
                  <c:v>15512194.999999966</c:v>
                </c:pt>
                <c:pt idx="169">
                  <c:v>15806339.999999978</c:v>
                </c:pt>
                <c:pt idx="170">
                  <c:v>16081166.999999972</c:v>
                </c:pt>
                <c:pt idx="171">
                  <c:v>16184624.99999997</c:v>
                </c:pt>
                <c:pt idx="172">
                  <c:v>16040681.99999998</c:v>
                </c:pt>
                <c:pt idx="173" formatCode="General">
                  <c:v>15998807.999999987</c:v>
                </c:pt>
                <c:pt idx="174" formatCode="General">
                  <c:v>15750758.99999998</c:v>
                </c:pt>
                <c:pt idx="175" formatCode="General">
                  <c:v>16198747.999999974</c:v>
                </c:pt>
                <c:pt idx="176" formatCode="General">
                  <c:v>16040395.999999974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CD-47EA-834A-C0A46829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711232"/>
        <c:axId val="1706707488"/>
      </c:lineChart>
      <c:dateAx>
        <c:axId val="170671123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707488"/>
        <c:crosses val="autoZero"/>
        <c:auto val="1"/>
        <c:lblOffset val="100"/>
        <c:baseTimeUnit val="days"/>
        <c:majorUnit val="2"/>
        <c:majorTimeUnit val="months"/>
      </c:dateAx>
      <c:valAx>
        <c:axId val="1706707488"/>
        <c:scaling>
          <c:orientation val="minMax"/>
          <c:max val="17500000"/>
          <c:min val="1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7112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752978006238618E-2"/>
                <c:y val="1.4357894736842106E-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556376</xdr:colOff>
      <xdr:row>3</xdr:row>
      <xdr:rowOff>203993</xdr:rowOff>
    </xdr:from>
    <xdr:to>
      <xdr:col>20</xdr:col>
      <xdr:colOff>381000</xdr:colOff>
      <xdr:row>21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B08C3D-769E-49E5-8313-98BA6E0E1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31749</xdr:rowOff>
    </xdr:from>
    <xdr:to>
      <xdr:col>14</xdr:col>
      <xdr:colOff>920750</xdr:colOff>
      <xdr:row>24</xdr:row>
      <xdr:rowOff>228599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92AB6D-91FD-4CEF-B4BE-FB7CEBF96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138243</xdr:colOff>
      <xdr:row>1</xdr:row>
      <xdr:rowOff>47625</xdr:rowOff>
    </xdr:from>
    <xdr:to>
      <xdr:col>7</xdr:col>
      <xdr:colOff>317500</xdr:colOff>
      <xdr:row>12</xdr:row>
      <xdr:rowOff>41662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3F2D82-3599-48EA-A0B0-DE970B375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0.00234</cdr:x>
      <cdr:y>0.00344</cdr:y>
    </cdr:from>
    <cdr:to>
      <cdr:x>0.32009</cdr:x>
      <cdr:y>0.12027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E19B44C-AB05-4F0C-84B1-B3FE164D47C3}"/>
            </a:ext>
          </a:extLst>
        </cdr:cNvPr>
        <cdr:cNvSpPr txBox="1"/>
      </cdr:nvSpPr>
      <cdr:spPr>
        <a:xfrm xmlns:a="http://schemas.openxmlformats.org/drawingml/2006/main">
          <a:off x="6350" y="6350"/>
          <a:ext cx="8636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Million TEUs</a:t>
          </a:r>
        </a:p>
      </cdr:txBody>
    </cdr:sp>
  </cdr:relSizeAnchor>
  <cdr:relSizeAnchor xmlns:cdr="http://schemas.openxmlformats.org/drawingml/2006/chartDrawing">
    <cdr:from>
      <cdr:x>0.83411</cdr:x>
      <cdr:y>0.01375</cdr:y>
    </cdr:from>
    <cdr:to>
      <cdr:x>1</cdr:x>
      <cdr:y>0.09966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588DD6E-D470-4D56-A719-DB9294CCD63E}"/>
            </a:ext>
          </a:extLst>
        </cdr:cNvPr>
        <cdr:cNvSpPr txBox="1"/>
      </cdr:nvSpPr>
      <cdr:spPr>
        <a:xfrm xmlns:a="http://schemas.openxmlformats.org/drawingml/2006/main">
          <a:off x="2266950" y="25401"/>
          <a:ext cx="450850" cy="158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days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744160</xdr:colOff>
      <xdr:row>1</xdr:row>
      <xdr:rowOff>32960</xdr:rowOff>
    </xdr:from>
    <xdr:to>
      <xdr:col>9</xdr:col>
      <xdr:colOff>369510</xdr:colOff>
      <xdr:row>13</xdr:row>
      <xdr:rowOff>159960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92DA5-9930-4954-925E-45F04C751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h/Documents/Work/World%20Bank/MTI%20(Trade)/Services%20Trade/COVID-19%20Pandemic/Trade%20Watch%20-%20Services%20Trade%20Tracker/Trade%20Tracker%2016%20October,%20Serv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Graph X M"/>
      <sheetName val="Commercial Flights"/>
      <sheetName val="Travel Sentiment"/>
      <sheetName val="Tourism"/>
      <sheetName val="Borders closed"/>
      <sheetName val="Hotels"/>
      <sheetName val="Figure 3 (services)"/>
      <sheetName val="Table X&amp;M Individual Economies"/>
      <sheetName val="Table X&amp;M Individual Econ Short"/>
      <sheetName val="Services Export YoY"/>
      <sheetName val="Services Export (Y2Y Table)"/>
      <sheetName val="Services Export YoY Graph"/>
      <sheetName val="Services Export Y2Y Graph"/>
      <sheetName val="Services Import YoY"/>
      <sheetName val="Services Import (Y2Y Table) "/>
      <sheetName val="Services Import YoY Graph"/>
      <sheetName val="Services Import Y2Y Graph"/>
      <sheetName val="World 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39814</v>
          </cell>
          <cell r="C2">
            <v>39845</v>
          </cell>
          <cell r="D2">
            <v>39873</v>
          </cell>
          <cell r="E2">
            <v>39904</v>
          </cell>
          <cell r="F2">
            <v>39934</v>
          </cell>
          <cell r="G2">
            <v>39965</v>
          </cell>
          <cell r="H2">
            <v>39995</v>
          </cell>
          <cell r="I2">
            <v>40026</v>
          </cell>
          <cell r="J2">
            <v>40057</v>
          </cell>
          <cell r="K2">
            <v>40087</v>
          </cell>
          <cell r="L2">
            <v>40118</v>
          </cell>
          <cell r="M2">
            <v>40148</v>
          </cell>
          <cell r="N2">
            <v>40179</v>
          </cell>
          <cell r="O2">
            <v>40210</v>
          </cell>
          <cell r="P2">
            <v>40238</v>
          </cell>
          <cell r="Q2">
            <v>40269</v>
          </cell>
          <cell r="R2">
            <v>40299</v>
          </cell>
          <cell r="S2">
            <v>40330</v>
          </cell>
          <cell r="T2">
            <v>40360</v>
          </cell>
          <cell r="U2">
            <v>40391</v>
          </cell>
          <cell r="V2">
            <v>40422</v>
          </cell>
          <cell r="W2">
            <v>40452</v>
          </cell>
          <cell r="X2">
            <v>40483</v>
          </cell>
          <cell r="Y2">
            <v>40513</v>
          </cell>
          <cell r="Z2">
            <v>40544</v>
          </cell>
          <cell r="AA2">
            <v>40575</v>
          </cell>
          <cell r="AB2">
            <v>40603</v>
          </cell>
          <cell r="AC2">
            <v>40634</v>
          </cell>
          <cell r="AD2">
            <v>40664</v>
          </cell>
          <cell r="AE2">
            <v>40695</v>
          </cell>
          <cell r="AF2">
            <v>40725</v>
          </cell>
          <cell r="AG2">
            <v>40756</v>
          </cell>
          <cell r="AH2">
            <v>40787</v>
          </cell>
          <cell r="AI2">
            <v>40817</v>
          </cell>
          <cell r="AJ2">
            <v>40848</v>
          </cell>
          <cell r="AK2">
            <v>40878</v>
          </cell>
          <cell r="AL2">
            <v>40909</v>
          </cell>
          <cell r="AM2">
            <v>40940</v>
          </cell>
          <cell r="AN2">
            <v>40969</v>
          </cell>
          <cell r="AO2">
            <v>41000</v>
          </cell>
          <cell r="AP2">
            <v>41030</v>
          </cell>
          <cell r="AQ2">
            <v>41061</v>
          </cell>
          <cell r="AR2">
            <v>41091</v>
          </cell>
          <cell r="AS2">
            <v>41122</v>
          </cell>
          <cell r="AT2">
            <v>41153</v>
          </cell>
          <cell r="AU2">
            <v>41183</v>
          </cell>
          <cell r="AV2">
            <v>41214</v>
          </cell>
          <cell r="AW2">
            <v>41244</v>
          </cell>
          <cell r="AX2">
            <v>41275</v>
          </cell>
          <cell r="AY2">
            <v>41306</v>
          </cell>
          <cell r="AZ2">
            <v>41334</v>
          </cell>
          <cell r="BA2">
            <v>41365</v>
          </cell>
          <cell r="BB2">
            <v>41395</v>
          </cell>
          <cell r="BC2">
            <v>41426</v>
          </cell>
          <cell r="BD2">
            <v>41456</v>
          </cell>
          <cell r="BE2">
            <v>41487</v>
          </cell>
          <cell r="BF2">
            <v>41518</v>
          </cell>
          <cell r="BG2">
            <v>41548</v>
          </cell>
          <cell r="BH2">
            <v>41579</v>
          </cell>
          <cell r="BI2">
            <v>41609</v>
          </cell>
          <cell r="BJ2">
            <v>41640</v>
          </cell>
          <cell r="BK2">
            <v>41671</v>
          </cell>
          <cell r="BL2">
            <v>41699</v>
          </cell>
          <cell r="BM2">
            <v>41730</v>
          </cell>
          <cell r="BN2">
            <v>41760</v>
          </cell>
          <cell r="BO2">
            <v>41791</v>
          </cell>
          <cell r="BP2">
            <v>41821</v>
          </cell>
          <cell r="BQ2">
            <v>41852</v>
          </cell>
          <cell r="BR2">
            <v>41883</v>
          </cell>
          <cell r="BS2">
            <v>41913</v>
          </cell>
          <cell r="BT2">
            <v>41944</v>
          </cell>
          <cell r="BU2">
            <v>41974</v>
          </cell>
          <cell r="BV2">
            <v>42005</v>
          </cell>
          <cell r="BW2">
            <v>42036</v>
          </cell>
          <cell r="BX2">
            <v>42064</v>
          </cell>
          <cell r="BY2">
            <v>42095</v>
          </cell>
          <cell r="BZ2">
            <v>42125</v>
          </cell>
          <cell r="CA2">
            <v>42156</v>
          </cell>
          <cell r="CB2">
            <v>42186</v>
          </cell>
          <cell r="CC2">
            <v>42217</v>
          </cell>
          <cell r="CD2">
            <v>42248</v>
          </cell>
          <cell r="CE2">
            <v>42278</v>
          </cell>
          <cell r="CF2">
            <v>42309</v>
          </cell>
          <cell r="CG2">
            <v>42339</v>
          </cell>
          <cell r="CH2">
            <v>42370</v>
          </cell>
          <cell r="CI2">
            <v>42401</v>
          </cell>
          <cell r="CJ2">
            <v>42430</v>
          </cell>
          <cell r="CK2">
            <v>42461</v>
          </cell>
          <cell r="CL2">
            <v>42491</v>
          </cell>
          <cell r="CM2">
            <v>42522</v>
          </cell>
          <cell r="CN2">
            <v>42552</v>
          </cell>
          <cell r="CO2">
            <v>42583</v>
          </cell>
          <cell r="CP2">
            <v>42614</v>
          </cell>
          <cell r="CQ2">
            <v>42644</v>
          </cell>
          <cell r="CR2">
            <v>42675</v>
          </cell>
          <cell r="CS2">
            <v>42705</v>
          </cell>
          <cell r="CT2">
            <v>42736</v>
          </cell>
          <cell r="CU2">
            <v>42767</v>
          </cell>
          <cell r="CV2">
            <v>42795</v>
          </cell>
          <cell r="CW2">
            <v>42826</v>
          </cell>
          <cell r="CX2">
            <v>42856</v>
          </cell>
          <cell r="CY2">
            <v>42887</v>
          </cell>
          <cell r="CZ2">
            <v>42917</v>
          </cell>
          <cell r="DA2">
            <v>42948</v>
          </cell>
          <cell r="DB2">
            <v>42979</v>
          </cell>
          <cell r="DC2">
            <v>43009</v>
          </cell>
          <cell r="DD2">
            <v>43040</v>
          </cell>
          <cell r="DE2">
            <v>43070</v>
          </cell>
          <cell r="DF2">
            <v>43101</v>
          </cell>
          <cell r="DG2">
            <v>43132</v>
          </cell>
          <cell r="DH2">
            <v>43160</v>
          </cell>
          <cell r="DI2">
            <v>43191</v>
          </cell>
          <cell r="DJ2">
            <v>43221</v>
          </cell>
          <cell r="DK2">
            <v>43252</v>
          </cell>
          <cell r="DL2">
            <v>43282</v>
          </cell>
          <cell r="DM2">
            <v>43313</v>
          </cell>
          <cell r="DN2">
            <v>43344</v>
          </cell>
          <cell r="DO2">
            <v>43374</v>
          </cell>
          <cell r="DP2">
            <v>43405</v>
          </cell>
          <cell r="DQ2">
            <v>43435</v>
          </cell>
          <cell r="DR2">
            <v>43466</v>
          </cell>
          <cell r="DS2">
            <v>43497</v>
          </cell>
          <cell r="DT2">
            <v>43525</v>
          </cell>
          <cell r="DU2">
            <v>43556</v>
          </cell>
          <cell r="DV2">
            <v>43586</v>
          </cell>
          <cell r="DW2">
            <v>43617</v>
          </cell>
          <cell r="DX2">
            <v>43647</v>
          </cell>
          <cell r="DY2">
            <v>43678</v>
          </cell>
          <cell r="DZ2">
            <v>43709</v>
          </cell>
          <cell r="EA2">
            <v>43739</v>
          </cell>
          <cell r="EB2">
            <v>43770</v>
          </cell>
          <cell r="EC2">
            <v>43800</v>
          </cell>
          <cell r="ED2">
            <v>43831</v>
          </cell>
          <cell r="EE2">
            <v>43862</v>
          </cell>
          <cell r="EF2">
            <v>43891</v>
          </cell>
          <cell r="EG2">
            <v>43922</v>
          </cell>
          <cell r="EH2">
            <v>43952</v>
          </cell>
          <cell r="EI2">
            <v>43983</v>
          </cell>
          <cell r="EJ2">
            <v>44013</v>
          </cell>
          <cell r="EK2">
            <v>44045</v>
          </cell>
          <cell r="EL2">
            <v>44077</v>
          </cell>
          <cell r="EM2">
            <v>44108</v>
          </cell>
          <cell r="EN2">
            <v>44140</v>
          </cell>
          <cell r="EO2">
            <v>44171</v>
          </cell>
          <cell r="EP2">
            <v>44203</v>
          </cell>
          <cell r="EQ2">
            <v>44235</v>
          </cell>
          <cell r="ER2">
            <v>44264</v>
          </cell>
          <cell r="ES2">
            <v>44296</v>
          </cell>
          <cell r="ET2">
            <v>44317</v>
          </cell>
          <cell r="EU2">
            <v>44349</v>
          </cell>
          <cell r="EV2">
            <v>44380</v>
          </cell>
          <cell r="EW2">
            <v>44412</v>
          </cell>
        </row>
        <row r="3">
          <cell r="A3" t="str">
            <v>Exports YoY</v>
          </cell>
        </row>
        <row r="4">
          <cell r="A4" t="str">
            <v>Imports YoY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8B94-1954-4857-8C82-1978F6DDF588}">
  <sheetPr>
    <tabColor rgb="FFFF0000"/>
  </sheetPr>
  <dimension ref="A1:G10"/>
  <sheetViews>
    <sheetView tabSelected="1" zoomScale="56" zoomScaleNormal="56" workbookViewId="0">
      <selection activeCell="I4" sqref="I4"/>
    </sheetView>
  </sheetViews>
  <sheetFormatPr defaultColWidth="8.7109375" defaultRowHeight="18.5" x14ac:dyDescent="0.45"/>
  <cols>
    <col min="1" max="1" width="3.140625" customWidth="1"/>
    <col min="2" max="2" width="24.5703125" bestFit="1" customWidth="1"/>
    <col min="3" max="3" width="63.2109375" bestFit="1" customWidth="1"/>
    <col min="4" max="4" width="37.140625" style="4" customWidth="1"/>
    <col min="5" max="5" width="19.28515625" style="4" bestFit="1" customWidth="1"/>
    <col min="6" max="6" width="25.7109375" style="4" customWidth="1"/>
    <col min="7" max="7" width="43.92578125" style="4" bestFit="1" customWidth="1"/>
  </cols>
  <sheetData>
    <row r="1" spans="1:7" ht="26" x14ac:dyDescent="0.6">
      <c r="A1" s="5" t="s">
        <v>0</v>
      </c>
      <c r="B1" s="5"/>
    </row>
    <row r="3" spans="1:7" s="6" customFormat="1" x14ac:dyDescent="0.45">
      <c r="B3" s="6" t="s">
        <v>1</v>
      </c>
      <c r="C3" s="6" t="s">
        <v>198</v>
      </c>
      <c r="D3" s="7" t="s">
        <v>253</v>
      </c>
      <c r="E3" s="7" t="s">
        <v>2</v>
      </c>
      <c r="F3" s="7" t="s">
        <v>3</v>
      </c>
      <c r="G3" s="7" t="s">
        <v>4</v>
      </c>
    </row>
    <row r="4" spans="1:7" s="29" customFormat="1" ht="92.5" customHeight="1" x14ac:dyDescent="0.45">
      <c r="A4" s="29">
        <v>1</v>
      </c>
      <c r="B4" s="36" t="s">
        <v>275</v>
      </c>
      <c r="C4" s="60" t="s">
        <v>5</v>
      </c>
      <c r="D4" s="61" t="s">
        <v>231</v>
      </c>
      <c r="E4" s="61" t="s">
        <v>302</v>
      </c>
      <c r="F4" s="61" t="s">
        <v>6</v>
      </c>
      <c r="G4" s="91" t="s">
        <v>7</v>
      </c>
    </row>
    <row r="5" spans="1:7" s="27" customFormat="1" ht="64" customHeight="1" x14ac:dyDescent="0.45">
      <c r="A5" s="30">
        <f>A4+1</f>
        <v>2</v>
      </c>
      <c r="B5" s="36" t="s">
        <v>276</v>
      </c>
      <c r="C5" s="31" t="s">
        <v>251</v>
      </c>
      <c r="D5" s="32" t="s">
        <v>231</v>
      </c>
      <c r="E5" s="32" t="s">
        <v>303</v>
      </c>
      <c r="F5" s="32" t="s">
        <v>6</v>
      </c>
      <c r="G5" s="91"/>
    </row>
    <row r="6" spans="1:7" s="31" customFormat="1" ht="67" customHeight="1" x14ac:dyDescent="0.45">
      <c r="A6" s="30">
        <f t="shared" ref="A6:A10" si="0">A5+1</f>
        <v>3</v>
      </c>
      <c r="B6" s="36" t="s">
        <v>277</v>
      </c>
      <c r="C6" s="31" t="s">
        <v>196</v>
      </c>
      <c r="D6" s="32" t="s">
        <v>232</v>
      </c>
      <c r="E6" s="32" t="s">
        <v>304</v>
      </c>
      <c r="F6" s="32" t="s">
        <v>197</v>
      </c>
      <c r="G6" s="91"/>
    </row>
    <row r="7" spans="1:7" s="31" customFormat="1" ht="67" customHeight="1" x14ac:dyDescent="0.45">
      <c r="A7" s="30">
        <f t="shared" si="0"/>
        <v>4</v>
      </c>
      <c r="B7" s="36" t="s">
        <v>278</v>
      </c>
      <c r="C7" s="31" t="s">
        <v>266</v>
      </c>
      <c r="D7" s="32" t="s">
        <v>295</v>
      </c>
      <c r="E7" s="32" t="s">
        <v>305</v>
      </c>
      <c r="F7" s="32" t="s">
        <v>265</v>
      </c>
      <c r="G7" s="52"/>
    </row>
    <row r="8" spans="1:7" s="35" customFormat="1" ht="74" x14ac:dyDescent="0.45">
      <c r="A8" s="30">
        <f t="shared" si="0"/>
        <v>5</v>
      </c>
      <c r="B8" s="36" t="s">
        <v>274</v>
      </c>
      <c r="C8" s="31" t="s">
        <v>8</v>
      </c>
      <c r="D8" s="32" t="s">
        <v>231</v>
      </c>
      <c r="E8" s="32" t="s">
        <v>312</v>
      </c>
      <c r="F8" s="32" t="s">
        <v>15</v>
      </c>
      <c r="G8" s="56" t="s">
        <v>252</v>
      </c>
    </row>
    <row r="9" spans="1:7" ht="37" x14ac:dyDescent="0.45">
      <c r="A9" s="30">
        <f t="shared" si="0"/>
        <v>6</v>
      </c>
      <c r="B9" s="38" t="s">
        <v>299</v>
      </c>
      <c r="C9" s="31" t="s">
        <v>300</v>
      </c>
      <c r="E9" s="32" t="s">
        <v>311</v>
      </c>
      <c r="F9" s="4" t="s">
        <v>301</v>
      </c>
      <c r="G9" s="37" t="s">
        <v>254</v>
      </c>
    </row>
    <row r="10" spans="1:7" ht="74" x14ac:dyDescent="0.45">
      <c r="A10" s="30">
        <f t="shared" si="0"/>
        <v>7</v>
      </c>
      <c r="B10" s="36" t="s">
        <v>271</v>
      </c>
      <c r="C10" s="31" t="s">
        <v>272</v>
      </c>
      <c r="D10" s="32" t="s">
        <v>273</v>
      </c>
      <c r="E10" s="4" t="s">
        <v>313</v>
      </c>
      <c r="G10" s="37" t="s">
        <v>254</v>
      </c>
    </row>
  </sheetData>
  <mergeCells count="1">
    <mergeCell ref="G4:G6"/>
  </mergeCells>
  <hyperlinks>
    <hyperlink ref="B4" location="'Goods - trends'!A1" display="Goods - global trends" xr:uid="{16D35891-8428-4F79-81C6-A37EA7A4BFA9}"/>
    <hyperlink ref="B8" location="'Services - trends'!A1" display="Services - global trends" xr:uid="{4A4EC0BB-F969-461A-B05B-72F1BDA779E3}"/>
    <hyperlink ref="B6" location="'Goods - country'!A1" display="Goods - country" xr:uid="{A50D1EDE-C113-4B3F-A6AA-00EF546B296F}"/>
    <hyperlink ref="B5" location="'Goods - region'!A1" display="Goods - region/income" xr:uid="{214EEAA2-5B94-4C8B-A4CF-02DC04DEBDED}"/>
    <hyperlink ref="B9" location="'Logistics - stress and delays'!A1" display="Logistics - stress and delays" xr:uid="{98C3641C-1AE3-43AA-8716-8DF7EA7349A1}"/>
    <hyperlink ref="B7" location="'Goods - prices'!A1" display="Goods - prices" xr:uid="{25A7F156-DCFA-47EE-AA88-F310626F7420}"/>
    <hyperlink ref="B10" location="'Logistics-capacity'!A1" display="Logistics_capacity" xr:uid="{ACF3D80B-3D58-4D81-868B-8C46B4EDBE4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5FA5-6180-4C72-8467-FFB25F3E021D}">
  <dimension ref="A1:GE200"/>
  <sheetViews>
    <sheetView zoomScale="50" zoomScaleNormal="5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7109375" defaultRowHeight="18.5" x14ac:dyDescent="0.45"/>
  <cols>
    <col min="2" max="2" width="37.42578125" bestFit="1" customWidth="1"/>
    <col min="3" max="3" width="37.7109375" bestFit="1" customWidth="1"/>
    <col min="4" max="4" width="12" bestFit="1" customWidth="1"/>
    <col min="5" max="5" width="11.7109375" bestFit="1" customWidth="1"/>
    <col min="8" max="8" width="8" customWidth="1"/>
  </cols>
  <sheetData>
    <row r="1" spans="1:187" s="23" customFormat="1" x14ac:dyDescent="0.45">
      <c r="A1" s="23" t="s">
        <v>9</v>
      </c>
      <c r="B1" s="23" t="s">
        <v>234</v>
      </c>
      <c r="C1" s="23" t="s">
        <v>236</v>
      </c>
      <c r="D1" s="39" t="s">
        <v>12</v>
      </c>
      <c r="E1" s="39" t="s">
        <v>13</v>
      </c>
      <c r="F1" s="23" t="s">
        <v>16</v>
      </c>
    </row>
    <row r="2" spans="1:187" x14ac:dyDescent="0.45">
      <c r="A2" s="2">
        <v>38718</v>
      </c>
      <c r="B2" s="21">
        <v>800438.94</v>
      </c>
      <c r="C2" s="21">
        <v>862730.76</v>
      </c>
      <c r="D2" s="1"/>
      <c r="E2" s="1"/>
      <c r="H2" s="11"/>
      <c r="I2" s="11"/>
      <c r="J2" s="11"/>
      <c r="K2" s="11"/>
      <c r="L2" s="11"/>
      <c r="M2" s="11"/>
      <c r="N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</row>
    <row r="3" spans="1:187" x14ac:dyDescent="0.45">
      <c r="A3" s="2">
        <v>38749</v>
      </c>
      <c r="B3" s="21">
        <v>799286.54</v>
      </c>
      <c r="C3" s="21">
        <v>846959.14</v>
      </c>
      <c r="D3" s="1"/>
      <c r="E3" s="1"/>
      <c r="H3" s="11"/>
      <c r="I3" s="11"/>
      <c r="J3" s="11"/>
      <c r="K3" s="11"/>
      <c r="L3" s="11"/>
      <c r="M3" s="11"/>
      <c r="N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</row>
    <row r="4" spans="1:187" x14ac:dyDescent="0.45">
      <c r="A4" s="2">
        <v>38777</v>
      </c>
      <c r="B4" s="21">
        <v>945771.36</v>
      </c>
      <c r="C4" s="21">
        <v>979095.86</v>
      </c>
      <c r="D4" s="1"/>
      <c r="E4" s="1"/>
      <c r="M4" s="11"/>
      <c r="N4" s="11"/>
    </row>
    <row r="5" spans="1:187" x14ac:dyDescent="0.45">
      <c r="A5" s="2">
        <v>38808</v>
      </c>
      <c r="B5" s="21">
        <v>865485.64</v>
      </c>
      <c r="C5" s="21">
        <v>913526.79</v>
      </c>
      <c r="D5" s="1"/>
      <c r="E5" s="1"/>
      <c r="M5" s="11"/>
      <c r="N5" s="11"/>
    </row>
    <row r="6" spans="1:187" x14ac:dyDescent="0.45">
      <c r="A6" s="2">
        <v>38838</v>
      </c>
      <c r="B6" s="21">
        <v>937411.4</v>
      </c>
      <c r="C6" s="21">
        <v>1003792.6</v>
      </c>
      <c r="D6" s="1"/>
      <c r="E6" s="1"/>
      <c r="M6" s="11"/>
      <c r="N6" s="11"/>
    </row>
    <row r="7" spans="1:187" x14ac:dyDescent="0.45">
      <c r="A7" s="2">
        <v>38869</v>
      </c>
      <c r="B7" s="21">
        <v>955206.16</v>
      </c>
      <c r="C7" s="21">
        <v>1000564.5</v>
      </c>
      <c r="D7" s="1"/>
      <c r="E7" s="1"/>
      <c r="M7" s="11"/>
      <c r="N7" s="11"/>
    </row>
    <row r="8" spans="1:187" x14ac:dyDescent="0.45">
      <c r="A8" s="2">
        <v>38899</v>
      </c>
      <c r="B8" s="21">
        <v>910859.61</v>
      </c>
      <c r="C8" s="21">
        <v>963064.12</v>
      </c>
      <c r="D8" s="1"/>
      <c r="E8" s="1"/>
      <c r="M8" s="11"/>
      <c r="N8" s="11"/>
    </row>
    <row r="9" spans="1:187" x14ac:dyDescent="0.45">
      <c r="A9" s="2">
        <v>38930</v>
      </c>
      <c r="B9" s="21">
        <v>921243.38</v>
      </c>
      <c r="C9" s="21">
        <v>995419.09</v>
      </c>
      <c r="D9" s="1"/>
      <c r="E9" s="1"/>
      <c r="M9" s="11"/>
      <c r="N9" s="11"/>
    </row>
    <row r="10" spans="1:187" x14ac:dyDescent="0.45">
      <c r="A10" s="2">
        <v>38961</v>
      </c>
      <c r="B10" s="21">
        <v>975231.2</v>
      </c>
      <c r="C10" s="21">
        <v>1015368</v>
      </c>
      <c r="D10" s="1"/>
      <c r="E10" s="1"/>
      <c r="M10" s="11"/>
      <c r="N10" s="11"/>
    </row>
    <row r="11" spans="1:187" x14ac:dyDescent="0.45">
      <c r="A11" s="2">
        <v>38991</v>
      </c>
      <c r="B11" s="21">
        <v>984371.69</v>
      </c>
      <c r="C11" s="21">
        <v>1030979.9</v>
      </c>
      <c r="D11" s="1"/>
      <c r="E11" s="1"/>
      <c r="M11" s="11"/>
      <c r="N11" s="11"/>
    </row>
    <row r="12" spans="1:187" x14ac:dyDescent="0.45">
      <c r="A12" s="2">
        <v>39022</v>
      </c>
      <c r="B12" s="21">
        <v>1009746.6</v>
      </c>
      <c r="C12" s="21">
        <v>1048227</v>
      </c>
      <c r="D12" s="1"/>
      <c r="E12" s="1"/>
      <c r="M12" s="11"/>
      <c r="N12" s="11"/>
    </row>
    <row r="13" spans="1:187" x14ac:dyDescent="0.45">
      <c r="A13" s="2">
        <v>39052</v>
      </c>
      <c r="B13" s="21">
        <v>972283.42</v>
      </c>
      <c r="C13" s="21">
        <v>1009725.9</v>
      </c>
      <c r="D13" s="1"/>
      <c r="E13" s="1"/>
      <c r="M13" s="11"/>
      <c r="N13" s="11"/>
    </row>
    <row r="14" spans="1:187" x14ac:dyDescent="0.45">
      <c r="A14" s="2">
        <v>39083</v>
      </c>
      <c r="B14" s="21">
        <v>939045.63</v>
      </c>
      <c r="C14" s="21">
        <v>992029.93</v>
      </c>
      <c r="D14" s="1">
        <f t="shared" ref="D14:E45" si="0">(B14/B2-1)</f>
        <v>0.17316335209778777</v>
      </c>
      <c r="E14" s="1">
        <f t="shared" si="0"/>
        <v>0.14987198323611417</v>
      </c>
      <c r="M14" s="11"/>
      <c r="N14" s="11"/>
    </row>
    <row r="15" spans="1:187" x14ac:dyDescent="0.45">
      <c r="A15" s="2">
        <v>39114</v>
      </c>
      <c r="B15" s="21">
        <v>926124.47</v>
      </c>
      <c r="C15" s="21">
        <v>953125.61</v>
      </c>
      <c r="D15" s="1">
        <f t="shared" si="0"/>
        <v>0.15868893525968786</v>
      </c>
      <c r="E15" s="1">
        <f t="shared" si="0"/>
        <v>0.12535016742366101</v>
      </c>
      <c r="M15" s="11"/>
      <c r="N15" s="11"/>
    </row>
    <row r="16" spans="1:187" x14ac:dyDescent="0.45">
      <c r="A16" s="2">
        <v>39142</v>
      </c>
      <c r="B16" s="21">
        <v>1062901</v>
      </c>
      <c r="C16" s="21">
        <v>1094287.3</v>
      </c>
      <c r="D16" s="1">
        <f t="shared" si="0"/>
        <v>0.123845619516328</v>
      </c>
      <c r="E16" s="1">
        <f t="shared" si="0"/>
        <v>0.11765082940908367</v>
      </c>
      <c r="M16" s="11"/>
      <c r="N16" s="11"/>
    </row>
    <row r="17" spans="1:14" x14ac:dyDescent="0.45">
      <c r="A17" s="2">
        <v>39173</v>
      </c>
      <c r="B17" s="21">
        <v>1010039.6</v>
      </c>
      <c r="C17" s="21">
        <v>1057028.8</v>
      </c>
      <c r="D17" s="1">
        <f t="shared" si="0"/>
        <v>0.1670206336410156</v>
      </c>
      <c r="E17" s="1">
        <f t="shared" si="0"/>
        <v>0.15708571611786004</v>
      </c>
      <c r="M17" s="11"/>
      <c r="N17" s="11"/>
    </row>
    <row r="18" spans="1:14" x14ac:dyDescent="0.45">
      <c r="A18" s="2">
        <v>39203</v>
      </c>
      <c r="B18" s="21">
        <v>1053335.1000000001</v>
      </c>
      <c r="C18" s="21">
        <v>1099435.8</v>
      </c>
      <c r="D18" s="1">
        <f t="shared" si="0"/>
        <v>0.12366363370447608</v>
      </c>
      <c r="E18" s="1">
        <f t="shared" si="0"/>
        <v>9.5281834115932051E-2</v>
      </c>
      <c r="M18" s="11"/>
      <c r="N18" s="11"/>
    </row>
    <row r="19" spans="1:14" x14ac:dyDescent="0.45">
      <c r="A19" s="2">
        <v>39234</v>
      </c>
      <c r="B19" s="21">
        <v>1076970.3</v>
      </c>
      <c r="C19" s="21">
        <v>1104181.3999999999</v>
      </c>
      <c r="D19" s="1">
        <f t="shared" si="0"/>
        <v>0.12747419886823175</v>
      </c>
      <c r="E19" s="1">
        <f t="shared" si="0"/>
        <v>0.10355844125990865</v>
      </c>
      <c r="M19" s="11"/>
      <c r="N19" s="11"/>
    </row>
    <row r="20" spans="1:14" x14ac:dyDescent="0.45">
      <c r="A20" s="2">
        <v>39264</v>
      </c>
      <c r="B20" s="21">
        <v>1078279.3</v>
      </c>
      <c r="C20" s="21">
        <v>1135673.8999999999</v>
      </c>
      <c r="D20" s="1">
        <f t="shared" si="0"/>
        <v>0.18380405516059728</v>
      </c>
      <c r="E20" s="1">
        <f t="shared" si="0"/>
        <v>0.17922979001647366</v>
      </c>
      <c r="M20" s="11"/>
      <c r="N20" s="11"/>
    </row>
    <row r="21" spans="1:14" x14ac:dyDescent="0.45">
      <c r="A21" s="2">
        <v>39295</v>
      </c>
      <c r="B21" s="21">
        <v>1051962.8999999999</v>
      </c>
      <c r="C21" s="21">
        <v>1112020.6000000001</v>
      </c>
      <c r="D21" s="1">
        <f t="shared" si="0"/>
        <v>0.14189466414401797</v>
      </c>
      <c r="E21" s="1">
        <f t="shared" si="0"/>
        <v>0.11713810913552014</v>
      </c>
      <c r="M21" s="11"/>
      <c r="N21" s="11"/>
    </row>
    <row r="22" spans="1:14" x14ac:dyDescent="0.45">
      <c r="A22" s="2">
        <v>39326</v>
      </c>
      <c r="B22" s="21">
        <v>1097835.6000000001</v>
      </c>
      <c r="C22" s="21">
        <v>1128016.5</v>
      </c>
      <c r="D22" s="1">
        <f t="shared" si="0"/>
        <v>0.12571829121135591</v>
      </c>
      <c r="E22" s="1">
        <f t="shared" si="0"/>
        <v>0.11094351998487251</v>
      </c>
      <c r="M22" s="11"/>
      <c r="N22" s="11"/>
    </row>
    <row r="23" spans="1:14" x14ac:dyDescent="0.45">
      <c r="A23" s="2">
        <v>39356</v>
      </c>
      <c r="B23" s="21">
        <v>1201049.6000000001</v>
      </c>
      <c r="C23" s="21">
        <v>1252997.3</v>
      </c>
      <c r="D23" s="1">
        <f t="shared" si="0"/>
        <v>0.22011798206021149</v>
      </c>
      <c r="E23" s="1">
        <f t="shared" si="0"/>
        <v>0.21534600238084178</v>
      </c>
      <c r="M23" s="11"/>
      <c r="N23" s="11"/>
    </row>
    <row r="24" spans="1:14" x14ac:dyDescent="0.45">
      <c r="A24" s="2">
        <v>39387</v>
      </c>
      <c r="B24" s="21">
        <v>1214884.5</v>
      </c>
      <c r="C24" s="21">
        <v>1263923</v>
      </c>
      <c r="D24" s="1">
        <f t="shared" si="0"/>
        <v>0.20315780216541457</v>
      </c>
      <c r="E24" s="1">
        <f t="shared" si="0"/>
        <v>0.20577222300131548</v>
      </c>
      <c r="M24" s="11"/>
      <c r="N24" s="11"/>
    </row>
    <row r="25" spans="1:14" x14ac:dyDescent="0.45">
      <c r="A25" s="2">
        <v>39417</v>
      </c>
      <c r="B25" s="21">
        <v>1117485.3999999999</v>
      </c>
      <c r="C25" s="21">
        <v>1177241</v>
      </c>
      <c r="D25" s="1">
        <f t="shared" si="0"/>
        <v>0.14934120752568192</v>
      </c>
      <c r="E25" s="1">
        <f t="shared" si="0"/>
        <v>0.16590155803669093</v>
      </c>
      <c r="M25" s="11"/>
      <c r="N25" s="11"/>
    </row>
    <row r="26" spans="1:14" x14ac:dyDescent="0.45">
      <c r="A26" s="2">
        <v>39448</v>
      </c>
      <c r="B26" s="21">
        <v>1163495.8999999999</v>
      </c>
      <c r="C26" s="21">
        <v>1239442.7</v>
      </c>
      <c r="D26" s="1">
        <f t="shared" si="0"/>
        <v>0.23901955648310702</v>
      </c>
      <c r="E26" s="1">
        <f t="shared" si="0"/>
        <v>0.24940050951890114</v>
      </c>
      <c r="M26" s="11"/>
      <c r="N26" s="11"/>
    </row>
    <row r="27" spans="1:14" x14ac:dyDescent="0.45">
      <c r="A27" s="2">
        <v>39479</v>
      </c>
      <c r="B27" s="21">
        <v>1156025.3999999999</v>
      </c>
      <c r="C27" s="21">
        <v>1205695</v>
      </c>
      <c r="D27" s="1">
        <f t="shared" si="0"/>
        <v>0.24823977494083493</v>
      </c>
      <c r="E27" s="1">
        <f t="shared" si="0"/>
        <v>0.26499066581580988</v>
      </c>
      <c r="M27" s="11"/>
      <c r="N27" s="11"/>
    </row>
    <row r="28" spans="1:14" x14ac:dyDescent="0.45">
      <c r="A28" s="2">
        <v>39508</v>
      </c>
      <c r="B28" s="21">
        <v>1257200.7</v>
      </c>
      <c r="C28" s="21">
        <v>1308909.2</v>
      </c>
      <c r="D28" s="1">
        <f t="shared" si="0"/>
        <v>0.18280131451565107</v>
      </c>
      <c r="E28" s="1">
        <f t="shared" si="0"/>
        <v>0.19612938942085867</v>
      </c>
      <c r="M28" s="11"/>
      <c r="N28" s="11"/>
    </row>
    <row r="29" spans="1:14" x14ac:dyDescent="0.45">
      <c r="A29" s="2">
        <v>39539</v>
      </c>
      <c r="B29" s="21">
        <v>1318509.7</v>
      </c>
      <c r="C29" s="21">
        <v>1390245.8</v>
      </c>
      <c r="D29" s="1">
        <f t="shared" si="0"/>
        <v>0.30540396633953759</v>
      </c>
      <c r="E29" s="1">
        <f t="shared" si="0"/>
        <v>0.31523928203280738</v>
      </c>
      <c r="M29" s="11"/>
      <c r="N29" s="11"/>
    </row>
    <row r="30" spans="1:14" x14ac:dyDescent="0.45">
      <c r="A30" s="2">
        <v>39569</v>
      </c>
      <c r="B30" s="21">
        <v>1294231.5</v>
      </c>
      <c r="C30" s="21">
        <v>1353713</v>
      </c>
      <c r="D30" s="1">
        <f t="shared" si="0"/>
        <v>0.228698730347066</v>
      </c>
      <c r="E30" s="1">
        <f t="shared" si="0"/>
        <v>0.23127971637816414</v>
      </c>
      <c r="M30" s="11"/>
      <c r="N30" s="11"/>
    </row>
    <row r="31" spans="1:14" x14ac:dyDescent="0.45">
      <c r="A31" s="2">
        <v>39600</v>
      </c>
      <c r="B31" s="21">
        <v>1326043.8</v>
      </c>
      <c r="C31" s="21">
        <v>1393524.9</v>
      </c>
      <c r="D31" s="1">
        <f t="shared" si="0"/>
        <v>0.23127239441979031</v>
      </c>
      <c r="E31" s="1">
        <f t="shared" si="0"/>
        <v>0.26204344684668657</v>
      </c>
      <c r="M31" s="11"/>
      <c r="N31" s="11"/>
    </row>
    <row r="32" spans="1:14" x14ac:dyDescent="0.45">
      <c r="A32" s="2">
        <v>39630</v>
      </c>
      <c r="B32" s="21">
        <v>1388933.8</v>
      </c>
      <c r="C32" s="21">
        <v>1478625.2</v>
      </c>
      <c r="D32" s="1">
        <f t="shared" si="0"/>
        <v>0.28810207151338241</v>
      </c>
      <c r="E32" s="1">
        <f t="shared" si="0"/>
        <v>0.30198043646155837</v>
      </c>
      <c r="M32" s="11"/>
      <c r="N32" s="11"/>
    </row>
    <row r="33" spans="1:14" x14ac:dyDescent="0.45">
      <c r="A33" s="2">
        <v>39661</v>
      </c>
      <c r="B33" s="21">
        <v>1222388.5</v>
      </c>
      <c r="C33" s="21">
        <v>1315172.8</v>
      </c>
      <c r="D33" s="1">
        <f t="shared" si="0"/>
        <v>0.16200723428554387</v>
      </c>
      <c r="E33" s="1">
        <f t="shared" si="0"/>
        <v>0.18268744302038997</v>
      </c>
      <c r="M33" s="11"/>
      <c r="N33" s="11"/>
    </row>
    <row r="34" spans="1:14" x14ac:dyDescent="0.45">
      <c r="A34" s="2">
        <v>39692</v>
      </c>
      <c r="B34" s="21">
        <v>1282072.3999999999</v>
      </c>
      <c r="C34" s="21">
        <v>1360028.1</v>
      </c>
      <c r="D34" s="1">
        <f t="shared" si="0"/>
        <v>0.16781820520303747</v>
      </c>
      <c r="E34" s="1">
        <f t="shared" si="0"/>
        <v>0.20568103392104642</v>
      </c>
      <c r="M34" s="11"/>
      <c r="N34" s="11"/>
    </row>
    <row r="35" spans="1:14" x14ac:dyDescent="0.45">
      <c r="A35" s="2">
        <v>39722</v>
      </c>
      <c r="B35" s="21">
        <v>1214629.7</v>
      </c>
      <c r="C35" s="21">
        <v>1291442.3</v>
      </c>
      <c r="D35" s="1">
        <f t="shared" si="0"/>
        <v>1.1306860266220298E-2</v>
      </c>
      <c r="E35" s="1">
        <f t="shared" si="0"/>
        <v>3.0682428445775622E-2</v>
      </c>
      <c r="M35" s="11"/>
      <c r="N35" s="11"/>
    </row>
    <row r="36" spans="1:14" x14ac:dyDescent="0.45">
      <c r="A36" s="2">
        <v>39753</v>
      </c>
      <c r="B36" s="21">
        <v>1012615.4</v>
      </c>
      <c r="C36" s="21">
        <v>1071908.5</v>
      </c>
      <c r="D36" s="1">
        <f t="shared" si="0"/>
        <v>-0.16649245257470979</v>
      </c>
      <c r="E36" s="1">
        <f t="shared" si="0"/>
        <v>-0.15191946028357739</v>
      </c>
      <c r="M36" s="11"/>
      <c r="N36" s="11"/>
    </row>
    <row r="37" spans="1:14" x14ac:dyDescent="0.45">
      <c r="A37" s="2">
        <v>39783</v>
      </c>
      <c r="B37" s="21">
        <v>948190.54</v>
      </c>
      <c r="C37" s="21">
        <v>1004651.7</v>
      </c>
      <c r="D37" s="1">
        <f t="shared" si="0"/>
        <v>-0.15149626115920611</v>
      </c>
      <c r="E37" s="1">
        <f t="shared" si="0"/>
        <v>-0.14660490078072375</v>
      </c>
      <c r="M37" s="11"/>
      <c r="N37" s="11"/>
    </row>
    <row r="38" spans="1:14" x14ac:dyDescent="0.45">
      <c r="A38" s="2">
        <v>39814</v>
      </c>
      <c r="B38" s="21">
        <v>820229.85</v>
      </c>
      <c r="C38" s="21">
        <v>864210.13</v>
      </c>
      <c r="D38" s="1">
        <f t="shared" si="0"/>
        <v>-0.29502987505155798</v>
      </c>
      <c r="E38" s="1">
        <f t="shared" si="0"/>
        <v>-0.30274297472565692</v>
      </c>
      <c r="M38" s="11"/>
      <c r="N38" s="11"/>
    </row>
    <row r="39" spans="1:14" x14ac:dyDescent="0.45">
      <c r="A39" s="2">
        <v>39845</v>
      </c>
      <c r="B39" s="21">
        <v>796788.41</v>
      </c>
      <c r="C39" s="21">
        <v>826675.05</v>
      </c>
      <c r="D39" s="1">
        <f t="shared" si="0"/>
        <v>-0.31075181393073192</v>
      </c>
      <c r="E39" s="1">
        <f t="shared" si="0"/>
        <v>-0.31435806733875482</v>
      </c>
      <c r="M39" s="11"/>
      <c r="N39" s="11"/>
    </row>
    <row r="40" spans="1:14" x14ac:dyDescent="0.45">
      <c r="A40" s="2">
        <v>39873</v>
      </c>
      <c r="B40" s="21">
        <v>906745.37</v>
      </c>
      <c r="C40" s="21">
        <v>917819.77</v>
      </c>
      <c r="D40" s="1">
        <f t="shared" si="0"/>
        <v>-0.27875845917044106</v>
      </c>
      <c r="E40" s="1">
        <f t="shared" si="0"/>
        <v>-0.29879034389856829</v>
      </c>
      <c r="M40" s="11"/>
      <c r="N40" s="11"/>
    </row>
    <row r="41" spans="1:14" x14ac:dyDescent="0.45">
      <c r="A41" s="2">
        <v>39904</v>
      </c>
      <c r="B41" s="21">
        <v>870155.75</v>
      </c>
      <c r="C41" s="21">
        <v>903029.28</v>
      </c>
      <c r="D41" s="1">
        <f t="shared" si="0"/>
        <v>-0.34004600042001965</v>
      </c>
      <c r="E41" s="1">
        <f t="shared" si="0"/>
        <v>-0.35045350973187617</v>
      </c>
      <c r="M41" s="11"/>
      <c r="N41" s="11"/>
    </row>
    <row r="42" spans="1:14" x14ac:dyDescent="0.45">
      <c r="A42" s="2">
        <v>39934</v>
      </c>
      <c r="B42" s="21">
        <v>877571.48</v>
      </c>
      <c r="C42" s="21">
        <v>889855.67</v>
      </c>
      <c r="D42" s="1">
        <f t="shared" si="0"/>
        <v>-0.32193623783689396</v>
      </c>
      <c r="E42" s="1">
        <f t="shared" si="0"/>
        <v>-0.34265559243355126</v>
      </c>
      <c r="M42" s="11"/>
      <c r="N42" s="11"/>
    </row>
    <row r="43" spans="1:14" x14ac:dyDescent="0.45">
      <c r="A43" s="2">
        <v>39965</v>
      </c>
      <c r="B43" s="21">
        <v>958579.19</v>
      </c>
      <c r="C43" s="21">
        <v>985385.68</v>
      </c>
      <c r="D43" s="1">
        <f t="shared" si="0"/>
        <v>-0.27711347845372836</v>
      </c>
      <c r="E43" s="1">
        <f t="shared" si="0"/>
        <v>-0.29288261731096432</v>
      </c>
      <c r="M43" s="11"/>
      <c r="N43" s="11"/>
    </row>
    <row r="44" spans="1:14" x14ac:dyDescent="0.45">
      <c r="A44" s="2">
        <v>39995</v>
      </c>
      <c r="B44" s="21">
        <v>996738.67</v>
      </c>
      <c r="C44" s="21">
        <v>1021511.4</v>
      </c>
      <c r="D44" s="1">
        <f t="shared" si="0"/>
        <v>-0.28237136283961117</v>
      </c>
      <c r="E44" s="1">
        <f t="shared" si="0"/>
        <v>-0.30914784896131886</v>
      </c>
      <c r="M44" s="11"/>
      <c r="N44" s="11"/>
    </row>
    <row r="45" spans="1:14" x14ac:dyDescent="0.45">
      <c r="A45" s="2">
        <v>40026</v>
      </c>
      <c r="B45" s="21">
        <v>917244.1</v>
      </c>
      <c r="C45" s="21">
        <v>966194.2</v>
      </c>
      <c r="D45" s="1">
        <f t="shared" si="0"/>
        <v>-0.24962963902229118</v>
      </c>
      <c r="E45" s="1">
        <f t="shared" si="0"/>
        <v>-0.26534809722342201</v>
      </c>
      <c r="M45" s="11"/>
      <c r="N45" s="11"/>
    </row>
    <row r="46" spans="1:14" x14ac:dyDescent="0.45">
      <c r="A46" s="2">
        <v>40057</v>
      </c>
      <c r="B46" s="21">
        <v>1055368.8999999999</v>
      </c>
      <c r="C46" s="21">
        <v>1093398.5</v>
      </c>
      <c r="D46" s="1">
        <f t="shared" ref="D46:E77" si="1">(B46/B34-1)</f>
        <v>-0.17682581732513702</v>
      </c>
      <c r="E46" s="1">
        <f t="shared" si="1"/>
        <v>-0.19604712579100392</v>
      </c>
      <c r="M46" s="11"/>
      <c r="N46" s="11"/>
    </row>
    <row r="47" spans="1:14" x14ac:dyDescent="0.45">
      <c r="A47" s="2">
        <v>40087</v>
      </c>
      <c r="B47" s="21">
        <v>1100546.8999999999</v>
      </c>
      <c r="C47" s="21">
        <v>1115004.6000000001</v>
      </c>
      <c r="D47" s="1">
        <f t="shared" si="1"/>
        <v>-9.3923934183397617E-2</v>
      </c>
      <c r="E47" s="1">
        <f t="shared" si="1"/>
        <v>-0.13662066048169552</v>
      </c>
      <c r="M47" s="11"/>
      <c r="N47" s="11"/>
    </row>
    <row r="48" spans="1:14" x14ac:dyDescent="0.45">
      <c r="A48" s="2">
        <v>40118</v>
      </c>
      <c r="B48" s="21">
        <v>1078037.8999999999</v>
      </c>
      <c r="C48" s="21">
        <v>1109883.3999999999</v>
      </c>
      <c r="D48" s="1">
        <f t="shared" si="1"/>
        <v>6.4607451160628049E-2</v>
      </c>
      <c r="E48" s="1">
        <f t="shared" si="1"/>
        <v>3.5427370899661526E-2</v>
      </c>
      <c r="M48" s="11"/>
      <c r="N48" s="11"/>
    </row>
    <row r="49" spans="1:14" x14ac:dyDescent="0.45">
      <c r="A49" s="2">
        <v>40148</v>
      </c>
      <c r="B49" s="21">
        <v>1092418.8999999999</v>
      </c>
      <c r="C49" s="21">
        <v>1132630</v>
      </c>
      <c r="D49" s="1">
        <f t="shared" si="1"/>
        <v>0.15210904761821387</v>
      </c>
      <c r="E49" s="1">
        <f t="shared" si="1"/>
        <v>0.1273857397543845</v>
      </c>
      <c r="M49" s="11"/>
      <c r="N49" s="11"/>
    </row>
    <row r="50" spans="1:14" x14ac:dyDescent="0.45">
      <c r="A50" s="2">
        <v>40179</v>
      </c>
      <c r="B50" s="21">
        <v>996472.98</v>
      </c>
      <c r="C50" s="21">
        <v>1040465.5</v>
      </c>
      <c r="D50" s="1">
        <f t="shared" si="1"/>
        <v>0.21487041711539767</v>
      </c>
      <c r="E50" s="1">
        <f t="shared" si="1"/>
        <v>0.20394966904634648</v>
      </c>
      <c r="M50" s="11"/>
      <c r="N50" s="11"/>
    </row>
    <row r="51" spans="1:14" x14ac:dyDescent="0.45">
      <c r="A51" s="2">
        <v>40210</v>
      </c>
      <c r="B51" s="21">
        <v>995485.14</v>
      </c>
      <c r="C51" s="21">
        <v>1016604.5</v>
      </c>
      <c r="D51" s="1">
        <f t="shared" si="1"/>
        <v>0.24937201333036452</v>
      </c>
      <c r="E51" s="1">
        <f t="shared" si="1"/>
        <v>0.2297510370005722</v>
      </c>
      <c r="M51" s="11"/>
      <c r="N51" s="11"/>
    </row>
    <row r="52" spans="1:14" x14ac:dyDescent="0.45">
      <c r="A52" s="2">
        <v>40238</v>
      </c>
      <c r="B52" s="21">
        <v>1177638.3999999999</v>
      </c>
      <c r="C52" s="21">
        <v>1226973.8999999999</v>
      </c>
      <c r="D52" s="1">
        <f t="shared" si="1"/>
        <v>0.29875314389529217</v>
      </c>
      <c r="E52" s="1">
        <f t="shared" si="1"/>
        <v>0.33683533532950571</v>
      </c>
      <c r="M52" s="11"/>
      <c r="N52" s="11"/>
    </row>
    <row r="53" spans="1:14" x14ac:dyDescent="0.45">
      <c r="A53" s="2">
        <v>40269</v>
      </c>
      <c r="B53" s="21">
        <v>1118984.8999999999</v>
      </c>
      <c r="C53" s="21">
        <v>1170257.3999999999</v>
      </c>
      <c r="D53" s="1">
        <f t="shared" si="1"/>
        <v>0.2859593239486149</v>
      </c>
      <c r="E53" s="1">
        <f t="shared" si="1"/>
        <v>0.2959240922952131</v>
      </c>
      <c r="M53" s="11"/>
      <c r="N53" s="11"/>
    </row>
    <row r="54" spans="1:14" x14ac:dyDescent="0.45">
      <c r="A54" s="2">
        <v>40299</v>
      </c>
      <c r="B54" s="21">
        <v>1112013.2</v>
      </c>
      <c r="C54" s="21">
        <v>1149175.3999999999</v>
      </c>
      <c r="D54" s="1">
        <f t="shared" si="1"/>
        <v>0.26714828973247862</v>
      </c>
      <c r="E54" s="1">
        <f t="shared" si="1"/>
        <v>0.29141774193561054</v>
      </c>
      <c r="M54" s="11"/>
      <c r="N54" s="11"/>
    </row>
    <row r="55" spans="1:14" x14ac:dyDescent="0.45">
      <c r="A55" s="2">
        <v>40330</v>
      </c>
      <c r="B55" s="21">
        <v>1172376.7</v>
      </c>
      <c r="C55" s="21">
        <v>1205943.2</v>
      </c>
      <c r="D55" s="1">
        <f t="shared" si="1"/>
        <v>0.22303583494233803</v>
      </c>
      <c r="E55" s="1">
        <f t="shared" si="1"/>
        <v>0.22382862312348584</v>
      </c>
      <c r="M55" s="11"/>
      <c r="N55" s="11"/>
    </row>
    <row r="56" spans="1:14" x14ac:dyDescent="0.45">
      <c r="A56" s="2">
        <v>40360</v>
      </c>
      <c r="B56" s="21">
        <v>1171825.7</v>
      </c>
      <c r="C56" s="21">
        <v>1208118.3999999999</v>
      </c>
      <c r="D56" s="1">
        <f t="shared" si="1"/>
        <v>0.17565991495042521</v>
      </c>
      <c r="E56" s="1">
        <f t="shared" si="1"/>
        <v>0.18267735435943244</v>
      </c>
      <c r="M56" s="11"/>
      <c r="N56" s="11"/>
    </row>
    <row r="57" spans="1:14" x14ac:dyDescent="0.45">
      <c r="A57" s="2">
        <v>40391</v>
      </c>
      <c r="B57" s="21">
        <v>1120419.2</v>
      </c>
      <c r="C57" s="21">
        <v>1194515.7</v>
      </c>
      <c r="D57" s="1">
        <f t="shared" si="1"/>
        <v>0.22150603094639698</v>
      </c>
      <c r="E57" s="1">
        <f t="shared" si="1"/>
        <v>0.23631015379723874</v>
      </c>
      <c r="M57" s="11"/>
      <c r="N57" s="11"/>
    </row>
    <row r="58" spans="1:14" x14ac:dyDescent="0.45">
      <c r="A58" s="2">
        <v>40422</v>
      </c>
      <c r="B58" s="21">
        <v>1218134.3</v>
      </c>
      <c r="C58" s="21">
        <v>1258498.7</v>
      </c>
      <c r="D58" s="1">
        <f t="shared" si="1"/>
        <v>0.15422607203983385</v>
      </c>
      <c r="E58" s="1">
        <f t="shared" si="1"/>
        <v>0.1509972804974582</v>
      </c>
      <c r="M58" s="11"/>
      <c r="N58" s="11"/>
    </row>
    <row r="59" spans="1:14" x14ac:dyDescent="0.45">
      <c r="A59" s="2">
        <v>40452</v>
      </c>
      <c r="B59" s="21">
        <v>1268856.1000000001</v>
      </c>
      <c r="C59" s="21">
        <v>1293092</v>
      </c>
      <c r="D59" s="1">
        <f t="shared" si="1"/>
        <v>0.15293232846323979</v>
      </c>
      <c r="E59" s="1">
        <f t="shared" si="1"/>
        <v>0.15971898232527471</v>
      </c>
      <c r="M59" s="11"/>
      <c r="N59" s="11"/>
    </row>
    <row r="60" spans="1:14" x14ac:dyDescent="0.45">
      <c r="A60" s="2">
        <v>40483</v>
      </c>
      <c r="B60" s="21">
        <v>1279827.3999999999</v>
      </c>
      <c r="C60" s="21">
        <v>1334006.8999999999</v>
      </c>
      <c r="D60" s="1">
        <f t="shared" si="1"/>
        <v>0.18718219461486463</v>
      </c>
      <c r="E60" s="1">
        <f t="shared" si="1"/>
        <v>0.2019342752581037</v>
      </c>
      <c r="M60" s="11"/>
      <c r="N60" s="11"/>
    </row>
    <row r="61" spans="1:14" x14ac:dyDescent="0.45">
      <c r="A61" s="2">
        <v>40513</v>
      </c>
      <c r="B61" s="21">
        <v>1278089.1000000001</v>
      </c>
      <c r="C61" s="21">
        <v>1315933.5</v>
      </c>
      <c r="D61" s="1">
        <f t="shared" si="1"/>
        <v>0.1699624567096012</v>
      </c>
      <c r="E61" s="1">
        <f t="shared" si="1"/>
        <v>0.16183881761916963</v>
      </c>
      <c r="M61" s="11"/>
      <c r="N61" s="11"/>
    </row>
    <row r="62" spans="1:14" x14ac:dyDescent="0.45">
      <c r="A62" s="2">
        <v>40544</v>
      </c>
      <c r="B62" s="21">
        <v>1216229.1000000001</v>
      </c>
      <c r="C62" s="21">
        <v>1299351.2</v>
      </c>
      <c r="D62" s="1">
        <f t="shared" si="1"/>
        <v>0.22053394764401957</v>
      </c>
      <c r="E62" s="1">
        <f t="shared" si="1"/>
        <v>0.24881718807591402</v>
      </c>
      <c r="M62" s="11"/>
      <c r="N62" s="11"/>
    </row>
    <row r="63" spans="1:14" x14ac:dyDescent="0.45">
      <c r="A63" s="2">
        <v>40575</v>
      </c>
      <c r="B63" s="21">
        <v>1198245.3</v>
      </c>
      <c r="C63" s="21">
        <v>1242198.6000000001</v>
      </c>
      <c r="D63" s="1">
        <f t="shared" si="1"/>
        <v>0.20367974553593049</v>
      </c>
      <c r="E63" s="1">
        <f t="shared" si="1"/>
        <v>0.22190940528002789</v>
      </c>
      <c r="M63" s="11"/>
      <c r="N63" s="11"/>
    </row>
    <row r="64" spans="1:14" x14ac:dyDescent="0.45">
      <c r="A64" s="2">
        <v>40603</v>
      </c>
      <c r="B64" s="21">
        <v>1452087.6</v>
      </c>
      <c r="C64" s="21">
        <v>1504069.8</v>
      </c>
      <c r="D64" s="1">
        <f t="shared" si="1"/>
        <v>0.23305048476680135</v>
      </c>
      <c r="E64" s="1">
        <f t="shared" si="1"/>
        <v>0.2258368332040317</v>
      </c>
      <c r="M64" s="11"/>
      <c r="N64" s="11"/>
    </row>
    <row r="65" spans="1:14" x14ac:dyDescent="0.45">
      <c r="A65" s="2">
        <v>40634</v>
      </c>
      <c r="B65" s="21">
        <v>1365636</v>
      </c>
      <c r="C65" s="21">
        <v>1422666.8</v>
      </c>
      <c r="D65" s="1">
        <f t="shared" si="1"/>
        <v>0.22042397533693281</v>
      </c>
      <c r="E65" s="1">
        <f t="shared" si="1"/>
        <v>0.21568707875720339</v>
      </c>
      <c r="M65" s="11"/>
      <c r="N65" s="11"/>
    </row>
    <row r="66" spans="1:14" x14ac:dyDescent="0.45">
      <c r="A66" s="2">
        <v>40664</v>
      </c>
      <c r="B66" s="21">
        <v>1415168.7</v>
      </c>
      <c r="C66" s="21">
        <v>1505223</v>
      </c>
      <c r="D66" s="1">
        <f t="shared" si="1"/>
        <v>0.27261861639771912</v>
      </c>
      <c r="E66" s="1">
        <f t="shared" si="1"/>
        <v>0.30982876939412396</v>
      </c>
      <c r="M66" s="11"/>
      <c r="N66" s="11"/>
    </row>
    <row r="67" spans="1:14" x14ac:dyDescent="0.45">
      <c r="A67" s="2">
        <v>40695</v>
      </c>
      <c r="B67" s="21">
        <v>1419841.1</v>
      </c>
      <c r="C67" s="21">
        <v>1474718</v>
      </c>
      <c r="D67" s="1">
        <f t="shared" si="1"/>
        <v>0.21107925464571253</v>
      </c>
      <c r="E67" s="1">
        <f t="shared" si="1"/>
        <v>0.22287517355709618</v>
      </c>
      <c r="M67" s="11"/>
      <c r="N67" s="11"/>
    </row>
    <row r="68" spans="1:14" x14ac:dyDescent="0.45">
      <c r="A68" s="2">
        <v>40725</v>
      </c>
      <c r="B68" s="21">
        <v>1404864.3</v>
      </c>
      <c r="C68" s="21">
        <v>1449416.2</v>
      </c>
      <c r="D68" s="1">
        <f t="shared" si="1"/>
        <v>0.19886797157631908</v>
      </c>
      <c r="E68" s="1">
        <f t="shared" si="1"/>
        <v>0.19973025822634605</v>
      </c>
      <c r="M68" s="11"/>
      <c r="N68" s="11"/>
    </row>
    <row r="69" spans="1:14" x14ac:dyDescent="0.45">
      <c r="A69" s="2">
        <v>40756</v>
      </c>
      <c r="B69" s="21">
        <v>1394128.5</v>
      </c>
      <c r="C69" s="21">
        <v>1490484.1</v>
      </c>
      <c r="D69" s="1">
        <f t="shared" si="1"/>
        <v>0.24429186861488983</v>
      </c>
      <c r="E69" s="1">
        <f t="shared" si="1"/>
        <v>0.24777271659133504</v>
      </c>
      <c r="M69" s="11"/>
      <c r="N69" s="11"/>
    </row>
    <row r="70" spans="1:14" x14ac:dyDescent="0.45">
      <c r="A70" s="2">
        <v>40787</v>
      </c>
      <c r="B70" s="21">
        <v>1426417.7</v>
      </c>
      <c r="C70" s="21">
        <v>1486206.8</v>
      </c>
      <c r="D70" s="1">
        <f t="shared" si="1"/>
        <v>0.17098558016139931</v>
      </c>
      <c r="E70" s="1">
        <f t="shared" si="1"/>
        <v>0.18093630132474514</v>
      </c>
      <c r="M70" s="11"/>
      <c r="N70" s="11"/>
    </row>
    <row r="71" spans="1:14" x14ac:dyDescent="0.45">
      <c r="A71" s="2">
        <v>40817</v>
      </c>
      <c r="B71" s="21">
        <v>1389281</v>
      </c>
      <c r="C71" s="21">
        <v>1460930.5</v>
      </c>
      <c r="D71" s="1">
        <f t="shared" si="1"/>
        <v>9.4908240579841818E-2</v>
      </c>
      <c r="E71" s="1">
        <f t="shared" si="1"/>
        <v>0.1297962557961847</v>
      </c>
      <c r="M71" s="11"/>
      <c r="N71" s="11"/>
    </row>
    <row r="72" spans="1:14" x14ac:dyDescent="0.45">
      <c r="A72" s="2">
        <v>40848</v>
      </c>
      <c r="B72" s="21">
        <v>1399621.2</v>
      </c>
      <c r="C72" s="21">
        <v>1480164.2</v>
      </c>
      <c r="D72" s="1">
        <f t="shared" si="1"/>
        <v>9.3601527831018494E-2</v>
      </c>
      <c r="E72" s="1">
        <f t="shared" si="1"/>
        <v>0.1095626267000569</v>
      </c>
      <c r="M72" s="11"/>
      <c r="N72" s="11"/>
    </row>
    <row r="73" spans="1:14" x14ac:dyDescent="0.45">
      <c r="A73" s="2">
        <v>40878</v>
      </c>
      <c r="B73" s="21">
        <v>1365184</v>
      </c>
      <c r="C73" s="21">
        <v>1418682.3</v>
      </c>
      <c r="D73" s="1">
        <f t="shared" si="1"/>
        <v>6.8144623093961076E-2</v>
      </c>
      <c r="E73" s="1">
        <f t="shared" si="1"/>
        <v>7.8080541303948925E-2</v>
      </c>
      <c r="M73" s="11"/>
      <c r="N73" s="11"/>
    </row>
    <row r="74" spans="1:14" x14ac:dyDescent="0.45">
      <c r="A74" s="2">
        <v>40909</v>
      </c>
      <c r="B74" s="21">
        <v>1265900.6000000001</v>
      </c>
      <c r="C74" s="21">
        <v>1356186.3</v>
      </c>
      <c r="D74" s="1">
        <f t="shared" si="1"/>
        <v>4.0840578473249733E-2</v>
      </c>
      <c r="E74" s="1">
        <f t="shared" si="1"/>
        <v>4.3741137884815151E-2</v>
      </c>
      <c r="M74" s="11"/>
      <c r="N74" s="11"/>
    </row>
    <row r="75" spans="1:14" x14ac:dyDescent="0.45">
      <c r="A75" s="2">
        <v>40940</v>
      </c>
      <c r="B75" s="21">
        <v>1313250.7</v>
      </c>
      <c r="C75" s="21">
        <v>1401767.7</v>
      </c>
      <c r="D75" s="1">
        <f t="shared" si="1"/>
        <v>9.5978177423270417E-2</v>
      </c>
      <c r="E75" s="1">
        <f t="shared" si="1"/>
        <v>0.12845699552390411</v>
      </c>
      <c r="M75" s="11"/>
      <c r="N75" s="11"/>
    </row>
    <row r="76" spans="1:14" x14ac:dyDescent="0.45">
      <c r="A76" s="2">
        <v>40969</v>
      </c>
      <c r="B76" s="21">
        <v>1466311.1</v>
      </c>
      <c r="C76" s="21">
        <v>1527048.7</v>
      </c>
      <c r="D76" s="1">
        <f t="shared" si="1"/>
        <v>9.7952079475094322E-3</v>
      </c>
      <c r="E76" s="1">
        <f t="shared" si="1"/>
        <v>1.5277814899281816E-2</v>
      </c>
      <c r="M76" s="11"/>
      <c r="N76" s="11"/>
    </row>
    <row r="77" spans="1:14" x14ac:dyDescent="0.45">
      <c r="A77" s="2">
        <v>41000</v>
      </c>
      <c r="B77" s="21">
        <v>1352914.6</v>
      </c>
      <c r="C77" s="21">
        <v>1426319.1</v>
      </c>
      <c r="D77" s="1">
        <f t="shared" si="1"/>
        <v>-9.3153666130652013E-3</v>
      </c>
      <c r="E77" s="1">
        <f t="shared" si="1"/>
        <v>2.567220940279169E-3</v>
      </c>
      <c r="M77" s="11"/>
      <c r="N77" s="11"/>
    </row>
    <row r="78" spans="1:14" x14ac:dyDescent="0.45">
      <c r="A78" s="2">
        <v>41030</v>
      </c>
      <c r="B78" s="21">
        <v>1418954.9</v>
      </c>
      <c r="C78" s="21">
        <v>1499492</v>
      </c>
      <c r="D78" s="1">
        <f t="shared" ref="D78:E109" si="2">(B78/B66-1)</f>
        <v>2.675440744273061E-3</v>
      </c>
      <c r="E78" s="1">
        <f t="shared" si="2"/>
        <v>-3.8074092675969284E-3</v>
      </c>
      <c r="M78" s="11"/>
      <c r="N78" s="11"/>
    </row>
    <row r="79" spans="1:14" x14ac:dyDescent="0.45">
      <c r="A79" s="2">
        <v>41061</v>
      </c>
      <c r="B79" s="21">
        <v>1384860.6</v>
      </c>
      <c r="C79" s="21">
        <v>1421289.3</v>
      </c>
      <c r="D79" s="1">
        <f t="shared" si="2"/>
        <v>-2.4636911834711617E-2</v>
      </c>
      <c r="E79" s="1">
        <f t="shared" si="2"/>
        <v>-3.6229774099183709E-2</v>
      </c>
      <c r="M79" s="11"/>
      <c r="N79" s="11"/>
    </row>
    <row r="80" spans="1:14" x14ac:dyDescent="0.45">
      <c r="A80" s="2">
        <v>41091</v>
      </c>
      <c r="B80" s="21">
        <v>1352187.9</v>
      </c>
      <c r="C80" s="21">
        <v>1426546.5</v>
      </c>
      <c r="D80" s="1">
        <f t="shared" si="2"/>
        <v>-3.7495721116979186E-2</v>
      </c>
      <c r="E80" s="1">
        <f t="shared" si="2"/>
        <v>-1.5778559671128289E-2</v>
      </c>
      <c r="M80" s="11"/>
      <c r="N80" s="11"/>
    </row>
    <row r="81" spans="1:14" x14ac:dyDescent="0.45">
      <c r="A81" s="2">
        <v>41122</v>
      </c>
      <c r="B81" s="21">
        <v>1326689.5</v>
      </c>
      <c r="C81" s="21">
        <v>1413465.8</v>
      </c>
      <c r="D81" s="1">
        <f t="shared" si="2"/>
        <v>-4.8373589665515082E-2</v>
      </c>
      <c r="E81" s="1">
        <f t="shared" si="2"/>
        <v>-5.1673345592884945E-2</v>
      </c>
      <c r="M81" s="11"/>
      <c r="N81" s="11"/>
    </row>
    <row r="82" spans="1:14" x14ac:dyDescent="0.45">
      <c r="A82" s="2">
        <v>41153</v>
      </c>
      <c r="B82" s="21">
        <v>1390488.9</v>
      </c>
      <c r="C82" s="21">
        <v>1440901.1</v>
      </c>
      <c r="D82" s="1">
        <f t="shared" si="2"/>
        <v>-2.5188133882522612E-2</v>
      </c>
      <c r="E82" s="1">
        <f t="shared" si="2"/>
        <v>-3.048411566950171E-2</v>
      </c>
      <c r="M82" s="11"/>
      <c r="N82" s="11"/>
    </row>
    <row r="83" spans="1:14" x14ac:dyDescent="0.45">
      <c r="A83" s="2">
        <v>41183</v>
      </c>
      <c r="B83" s="21">
        <v>1447533.5</v>
      </c>
      <c r="C83" s="21">
        <v>1516213.8</v>
      </c>
      <c r="D83" s="1">
        <f t="shared" si="2"/>
        <v>4.1929962333034032E-2</v>
      </c>
      <c r="E83" s="1">
        <f t="shared" si="2"/>
        <v>3.7841156714847113E-2</v>
      </c>
      <c r="M83" s="11"/>
      <c r="N83" s="11"/>
    </row>
    <row r="84" spans="1:14" x14ac:dyDescent="0.45">
      <c r="A84" s="2">
        <v>41214</v>
      </c>
      <c r="B84" s="21">
        <v>1406685.6</v>
      </c>
      <c r="C84" s="21">
        <v>1487733.9</v>
      </c>
      <c r="D84" s="1">
        <f t="shared" si="2"/>
        <v>5.04736567294084E-3</v>
      </c>
      <c r="E84" s="1">
        <f t="shared" si="2"/>
        <v>5.1140947740797582E-3</v>
      </c>
      <c r="M84" s="11"/>
      <c r="N84" s="11"/>
    </row>
    <row r="85" spans="1:14" x14ac:dyDescent="0.45">
      <c r="A85" s="2">
        <v>41244</v>
      </c>
      <c r="B85" s="21">
        <v>1360820.9</v>
      </c>
      <c r="C85" s="21">
        <v>1410632.7</v>
      </c>
      <c r="D85" s="1">
        <f t="shared" si="2"/>
        <v>-3.1959794430641564E-3</v>
      </c>
      <c r="E85" s="1">
        <f t="shared" si="2"/>
        <v>-5.6739976244153389E-3</v>
      </c>
      <c r="M85" s="11"/>
      <c r="N85" s="11"/>
    </row>
    <row r="86" spans="1:14" x14ac:dyDescent="0.45">
      <c r="A86" s="2">
        <v>41275</v>
      </c>
      <c r="B86" s="21">
        <v>1357048.3</v>
      </c>
      <c r="C86" s="21">
        <v>1462292.3</v>
      </c>
      <c r="D86" s="1">
        <f t="shared" si="2"/>
        <v>7.2002256733269432E-2</v>
      </c>
      <c r="E86" s="1">
        <f t="shared" si="2"/>
        <v>7.8238513395983977E-2</v>
      </c>
      <c r="M86" s="11"/>
      <c r="N86" s="11"/>
    </row>
    <row r="87" spans="1:14" x14ac:dyDescent="0.45">
      <c r="A87" s="2">
        <v>41306</v>
      </c>
      <c r="B87" s="21">
        <v>1281634.2</v>
      </c>
      <c r="C87" s="21">
        <v>1336936.5</v>
      </c>
      <c r="D87" s="1">
        <f t="shared" si="2"/>
        <v>-2.4074991926522515E-2</v>
      </c>
      <c r="E87" s="1">
        <f t="shared" si="2"/>
        <v>-4.624960326878691E-2</v>
      </c>
      <c r="M87" s="11"/>
      <c r="N87" s="11"/>
    </row>
    <row r="88" spans="1:14" x14ac:dyDescent="0.45">
      <c r="A88" s="2">
        <v>41334</v>
      </c>
      <c r="B88" s="21">
        <v>1432429.7</v>
      </c>
      <c r="C88" s="21">
        <v>1477329.1</v>
      </c>
      <c r="D88" s="1">
        <f t="shared" si="2"/>
        <v>-2.3106556309912762E-2</v>
      </c>
      <c r="E88" s="1">
        <f t="shared" si="2"/>
        <v>-3.2559275941887011E-2</v>
      </c>
      <c r="M88" s="11"/>
      <c r="N88" s="11"/>
    </row>
    <row r="89" spans="1:14" x14ac:dyDescent="0.45">
      <c r="A89" s="2">
        <v>41365</v>
      </c>
      <c r="B89" s="21">
        <v>1416120.3</v>
      </c>
      <c r="C89" s="21">
        <v>1492853.9</v>
      </c>
      <c r="D89" s="1">
        <f t="shared" si="2"/>
        <v>4.6718174229178899E-2</v>
      </c>
      <c r="E89" s="1">
        <f t="shared" si="2"/>
        <v>4.6647906488807234E-2</v>
      </c>
      <c r="M89" s="11"/>
      <c r="N89" s="11"/>
    </row>
    <row r="90" spans="1:14" x14ac:dyDescent="0.45">
      <c r="A90" s="2">
        <v>41395</v>
      </c>
      <c r="B90" s="21">
        <v>1412829.4</v>
      </c>
      <c r="C90" s="21">
        <v>1485076.3</v>
      </c>
      <c r="D90" s="1">
        <f t="shared" si="2"/>
        <v>-4.3169095790147605E-3</v>
      </c>
      <c r="E90" s="1">
        <f t="shared" si="2"/>
        <v>-9.6137225140247029E-3</v>
      </c>
      <c r="M90" s="11"/>
      <c r="N90" s="11"/>
    </row>
    <row r="91" spans="1:14" x14ac:dyDescent="0.45">
      <c r="A91" s="2">
        <v>41426</v>
      </c>
      <c r="B91" s="21">
        <v>1390857.1</v>
      </c>
      <c r="C91" s="21">
        <v>1417564.9</v>
      </c>
      <c r="D91" s="1">
        <f t="shared" si="2"/>
        <v>4.3300387057008116E-3</v>
      </c>
      <c r="E91" s="1">
        <f t="shared" si="2"/>
        <v>-2.6204376547407371E-3</v>
      </c>
      <c r="M91" s="11"/>
      <c r="N91" s="11"/>
    </row>
    <row r="92" spans="1:14" x14ac:dyDescent="0.45">
      <c r="A92" s="2">
        <v>41456</v>
      </c>
      <c r="B92" s="21">
        <v>1418750.9</v>
      </c>
      <c r="C92" s="21">
        <v>1505070.3</v>
      </c>
      <c r="D92" s="1">
        <f t="shared" si="2"/>
        <v>4.9226146750758426E-2</v>
      </c>
      <c r="E92" s="1">
        <f t="shared" si="2"/>
        <v>5.5044683086040269E-2</v>
      </c>
      <c r="M92" s="11"/>
      <c r="N92" s="11"/>
    </row>
    <row r="93" spans="1:14" x14ac:dyDescent="0.45">
      <c r="A93" s="2">
        <v>41487</v>
      </c>
      <c r="B93" s="21">
        <v>1360155.2</v>
      </c>
      <c r="C93" s="21">
        <v>1420613.8</v>
      </c>
      <c r="D93" s="1">
        <f t="shared" si="2"/>
        <v>2.5224967861734005E-2</v>
      </c>
      <c r="E93" s="1">
        <f t="shared" si="2"/>
        <v>5.0570731884704845E-3</v>
      </c>
      <c r="M93" s="11"/>
      <c r="N93" s="11"/>
    </row>
    <row r="94" spans="1:14" x14ac:dyDescent="0.45">
      <c r="A94" s="2">
        <v>41518</v>
      </c>
      <c r="B94" s="21">
        <v>1418707.4</v>
      </c>
      <c r="C94" s="21">
        <v>1485655.1</v>
      </c>
      <c r="D94" s="1">
        <f t="shared" si="2"/>
        <v>2.0293941217366163E-2</v>
      </c>
      <c r="E94" s="1">
        <f t="shared" si="2"/>
        <v>3.105973060885292E-2</v>
      </c>
      <c r="M94" s="11"/>
      <c r="N94" s="11"/>
    </row>
    <row r="95" spans="1:14" x14ac:dyDescent="0.45">
      <c r="A95" s="2">
        <v>41548</v>
      </c>
      <c r="B95" s="21">
        <v>1507620.9</v>
      </c>
      <c r="C95" s="21">
        <v>1562711.2</v>
      </c>
      <c r="D95" s="1">
        <f t="shared" si="2"/>
        <v>4.1510196482499317E-2</v>
      </c>
      <c r="E95" s="1">
        <f t="shared" si="2"/>
        <v>3.0666783272913056E-2</v>
      </c>
      <c r="M95" s="11"/>
      <c r="N95" s="11"/>
    </row>
    <row r="96" spans="1:14" x14ac:dyDescent="0.45">
      <c r="A96" s="2">
        <v>41579</v>
      </c>
      <c r="B96" s="21">
        <v>1455362.6</v>
      </c>
      <c r="C96" s="21">
        <v>1486391.9</v>
      </c>
      <c r="D96" s="1">
        <f t="shared" si="2"/>
        <v>3.4604036609175548E-2</v>
      </c>
      <c r="E96" s="1">
        <f t="shared" si="2"/>
        <v>-9.0204303336771652E-4</v>
      </c>
      <c r="M96" s="11"/>
      <c r="N96" s="11"/>
    </row>
    <row r="97" spans="1:14" x14ac:dyDescent="0.45">
      <c r="A97" s="2">
        <v>41609</v>
      </c>
      <c r="B97" s="21">
        <v>1420449</v>
      </c>
      <c r="C97" s="21">
        <v>1470708.5</v>
      </c>
      <c r="D97" s="1">
        <f t="shared" si="2"/>
        <v>4.3817742658126546E-2</v>
      </c>
      <c r="E97" s="1">
        <f t="shared" si="2"/>
        <v>4.2587840193978321E-2</v>
      </c>
      <c r="M97" s="11"/>
      <c r="N97" s="11"/>
    </row>
    <row r="98" spans="1:14" x14ac:dyDescent="0.45">
      <c r="A98" s="2">
        <v>41640</v>
      </c>
      <c r="B98" s="21">
        <v>1393552.5</v>
      </c>
      <c r="C98" s="21">
        <v>1472619.1</v>
      </c>
      <c r="D98" s="1">
        <f t="shared" si="2"/>
        <v>2.689970578055334E-2</v>
      </c>
      <c r="E98" s="1">
        <f t="shared" si="2"/>
        <v>7.0620627626911681E-3</v>
      </c>
      <c r="M98" s="11"/>
      <c r="N98" s="11"/>
    </row>
    <row r="99" spans="1:14" x14ac:dyDescent="0.45">
      <c r="A99" s="2">
        <v>41671</v>
      </c>
      <c r="B99" s="21">
        <v>1287899.3</v>
      </c>
      <c r="C99" s="21">
        <v>1361793.1</v>
      </c>
      <c r="D99" s="1">
        <f t="shared" si="2"/>
        <v>4.8883683035301218E-3</v>
      </c>
      <c r="E99" s="1">
        <f t="shared" si="2"/>
        <v>1.859220688491936E-2</v>
      </c>
      <c r="M99" s="11"/>
      <c r="N99" s="11"/>
    </row>
    <row r="100" spans="1:14" x14ac:dyDescent="0.45">
      <c r="A100" s="2">
        <v>41699</v>
      </c>
      <c r="B100" s="21">
        <v>1470540.9</v>
      </c>
      <c r="C100" s="21">
        <v>1518034.4</v>
      </c>
      <c r="D100" s="1">
        <f t="shared" si="2"/>
        <v>2.6605982827638819E-2</v>
      </c>
      <c r="E100" s="1">
        <f t="shared" si="2"/>
        <v>2.7553305488939417E-2</v>
      </c>
      <c r="M100" s="11"/>
      <c r="N100" s="11"/>
    </row>
    <row r="101" spans="1:14" x14ac:dyDescent="0.45">
      <c r="A101" s="2">
        <v>41730</v>
      </c>
      <c r="B101" s="21">
        <v>1448416.8</v>
      </c>
      <c r="C101" s="21">
        <v>1503878.7</v>
      </c>
      <c r="D101" s="1">
        <f t="shared" si="2"/>
        <v>2.2806325140597217E-2</v>
      </c>
      <c r="E101" s="1">
        <f t="shared" si="2"/>
        <v>7.3850495349880863E-3</v>
      </c>
      <c r="M101" s="11"/>
      <c r="N101" s="11"/>
    </row>
    <row r="102" spans="1:14" x14ac:dyDescent="0.45">
      <c r="A102" s="2">
        <v>41760</v>
      </c>
      <c r="B102" s="21">
        <v>1461200.9</v>
      </c>
      <c r="C102" s="21">
        <v>1488553.1</v>
      </c>
      <c r="D102" s="1">
        <f t="shared" si="2"/>
        <v>3.4237325469019808E-2</v>
      </c>
      <c r="E102" s="1">
        <f t="shared" si="2"/>
        <v>2.3411591714177504E-3</v>
      </c>
      <c r="M102" s="11"/>
      <c r="N102" s="11"/>
    </row>
    <row r="103" spans="1:14" x14ac:dyDescent="0.45">
      <c r="A103" s="2">
        <v>41791</v>
      </c>
      <c r="B103" s="21">
        <v>1440640.9</v>
      </c>
      <c r="C103" s="21">
        <v>1479098.5</v>
      </c>
      <c r="D103" s="1">
        <f t="shared" si="2"/>
        <v>3.5793612442284628E-2</v>
      </c>
      <c r="E103" s="1">
        <f t="shared" si="2"/>
        <v>4.3407959663786855E-2</v>
      </c>
      <c r="M103" s="11"/>
      <c r="N103" s="11"/>
    </row>
    <row r="104" spans="1:14" x14ac:dyDescent="0.45">
      <c r="A104" s="2">
        <v>41821</v>
      </c>
      <c r="B104" s="21">
        <v>1494081.7</v>
      </c>
      <c r="C104" s="21">
        <v>1535130.4</v>
      </c>
      <c r="D104" s="1">
        <f t="shared" si="2"/>
        <v>5.3096565436540066E-2</v>
      </c>
      <c r="E104" s="1">
        <f t="shared" si="2"/>
        <v>1.9972555434785821E-2</v>
      </c>
      <c r="M104" s="11"/>
      <c r="N104" s="11"/>
    </row>
    <row r="105" spans="1:14" x14ac:dyDescent="0.45">
      <c r="A105" s="2">
        <v>41852</v>
      </c>
      <c r="B105" s="21">
        <v>1364726.1</v>
      </c>
      <c r="C105" s="21">
        <v>1413142.4</v>
      </c>
      <c r="D105" s="1">
        <f t="shared" si="2"/>
        <v>3.3605723817400346E-3</v>
      </c>
      <c r="E105" s="1">
        <f t="shared" si="2"/>
        <v>-5.2592759552245738E-3</v>
      </c>
      <c r="M105" s="11"/>
      <c r="N105" s="11"/>
    </row>
    <row r="106" spans="1:14" x14ac:dyDescent="0.45">
      <c r="A106" s="2">
        <v>41883</v>
      </c>
      <c r="B106" s="21">
        <v>1472399.7</v>
      </c>
      <c r="C106" s="21">
        <v>1538504.8</v>
      </c>
      <c r="D106" s="1">
        <f t="shared" si="2"/>
        <v>3.7845929329754613E-2</v>
      </c>
      <c r="E106" s="1">
        <f t="shared" si="2"/>
        <v>3.5573330579890206E-2</v>
      </c>
      <c r="M106" s="11"/>
      <c r="N106" s="11"/>
    </row>
    <row r="107" spans="1:14" x14ac:dyDescent="0.45">
      <c r="A107" s="2">
        <v>41913</v>
      </c>
      <c r="B107" s="21">
        <v>1494291.9</v>
      </c>
      <c r="C107" s="21">
        <v>1527359.5</v>
      </c>
      <c r="D107" s="1">
        <f t="shared" si="2"/>
        <v>-8.8410819987969624E-3</v>
      </c>
      <c r="E107" s="1">
        <f t="shared" si="2"/>
        <v>-2.2622030225418421E-2</v>
      </c>
      <c r="M107" s="11"/>
      <c r="N107" s="11"/>
    </row>
    <row r="108" spans="1:14" x14ac:dyDescent="0.45">
      <c r="A108" s="2">
        <v>41944</v>
      </c>
      <c r="B108" s="21">
        <v>1394039.8</v>
      </c>
      <c r="C108" s="21">
        <v>1419490.7</v>
      </c>
      <c r="D108" s="1">
        <f t="shared" si="2"/>
        <v>-4.2135753660290653E-2</v>
      </c>
      <c r="E108" s="1">
        <f t="shared" si="2"/>
        <v>-4.500912578977323E-2</v>
      </c>
      <c r="M108" s="11"/>
      <c r="N108" s="11"/>
    </row>
    <row r="109" spans="1:14" x14ac:dyDescent="0.45">
      <c r="A109" s="2">
        <v>41974</v>
      </c>
      <c r="B109" s="21">
        <v>1389382.7</v>
      </c>
      <c r="C109" s="21">
        <v>1421873.8</v>
      </c>
      <c r="D109" s="1">
        <f t="shared" si="2"/>
        <v>-2.1870760583449389E-2</v>
      </c>
      <c r="E109" s="1">
        <f t="shared" si="2"/>
        <v>-3.3204880504872247E-2</v>
      </c>
      <c r="M109" s="11"/>
      <c r="N109" s="11"/>
    </row>
    <row r="110" spans="1:14" x14ac:dyDescent="0.45">
      <c r="A110" s="2">
        <v>42005</v>
      </c>
      <c r="B110" s="21">
        <v>1270424.3999999999</v>
      </c>
      <c r="C110" s="21">
        <v>1280106.3999999999</v>
      </c>
      <c r="D110" s="1">
        <f t="shared" ref="D110:E141" si="3">(B110/B98-1)</f>
        <v>-8.8355551728406478E-2</v>
      </c>
      <c r="E110" s="1">
        <f t="shared" si="3"/>
        <v>-0.13072810205979279</v>
      </c>
      <c r="M110" s="11"/>
      <c r="N110" s="11"/>
    </row>
    <row r="111" spans="1:14" x14ac:dyDescent="0.45">
      <c r="A111" s="2">
        <v>42036</v>
      </c>
      <c r="B111" s="21">
        <v>1212094</v>
      </c>
      <c r="C111" s="21">
        <v>1182173.3999999999</v>
      </c>
      <c r="D111" s="1">
        <f t="shared" si="3"/>
        <v>-5.8859648421270228E-2</v>
      </c>
      <c r="E111" s="1">
        <f t="shared" si="3"/>
        <v>-0.13189940527676358</v>
      </c>
      <c r="M111" s="11"/>
      <c r="N111" s="11"/>
    </row>
    <row r="112" spans="1:14" x14ac:dyDescent="0.45">
      <c r="A112" s="2">
        <v>42064</v>
      </c>
      <c r="B112" s="21">
        <v>1313296.8999999999</v>
      </c>
      <c r="C112" s="21">
        <v>1354459.1</v>
      </c>
      <c r="D112" s="1">
        <f t="shared" si="3"/>
        <v>-0.10692936184229895</v>
      </c>
      <c r="E112" s="1">
        <f t="shared" si="3"/>
        <v>-0.10775467275313377</v>
      </c>
      <c r="M112" s="11"/>
      <c r="N112" s="11"/>
    </row>
    <row r="113" spans="1:14" x14ac:dyDescent="0.45">
      <c r="A113" s="2">
        <v>42095</v>
      </c>
      <c r="B113" s="21">
        <v>1279536.3999999999</v>
      </c>
      <c r="C113" s="21">
        <v>1297114.5</v>
      </c>
      <c r="D113" s="1">
        <f t="shared" si="3"/>
        <v>-0.1165965487282391</v>
      </c>
      <c r="E113" s="1">
        <f t="shared" si="3"/>
        <v>-0.1374872853774709</v>
      </c>
      <c r="M113" s="11"/>
      <c r="N113" s="11"/>
    </row>
    <row r="114" spans="1:14" x14ac:dyDescent="0.45">
      <c r="A114" s="2">
        <v>42125</v>
      </c>
      <c r="B114" s="21">
        <v>1284870.1000000001</v>
      </c>
      <c r="C114" s="21">
        <v>1264498.1000000001</v>
      </c>
      <c r="D114" s="1">
        <f t="shared" si="3"/>
        <v>-0.12067526101304749</v>
      </c>
      <c r="E114" s="1">
        <f t="shared" si="3"/>
        <v>-0.15051864794074188</v>
      </c>
      <c r="M114" s="11"/>
      <c r="N114" s="11"/>
    </row>
    <row r="115" spans="1:14" x14ac:dyDescent="0.45">
      <c r="A115" s="2">
        <v>42156</v>
      </c>
      <c r="B115" s="21">
        <v>1353317.5</v>
      </c>
      <c r="C115" s="21">
        <v>1349233.3</v>
      </c>
      <c r="D115" s="1">
        <f t="shared" si="3"/>
        <v>-6.0614272439439953E-2</v>
      </c>
      <c r="E115" s="1">
        <f t="shared" si="3"/>
        <v>-8.7800237779972035E-2</v>
      </c>
      <c r="M115" s="11"/>
      <c r="N115" s="11"/>
    </row>
    <row r="116" spans="1:14" x14ac:dyDescent="0.45">
      <c r="A116" s="2">
        <v>42186</v>
      </c>
      <c r="B116" s="21">
        <v>1323852.3999999999</v>
      </c>
      <c r="C116" s="21">
        <v>1336651.7</v>
      </c>
      <c r="D116" s="1">
        <f t="shared" si="3"/>
        <v>-0.11393573724917461</v>
      </c>
      <c r="E116" s="1">
        <f t="shared" si="3"/>
        <v>-0.12929110126410104</v>
      </c>
      <c r="M116" s="11"/>
      <c r="N116" s="11"/>
    </row>
    <row r="117" spans="1:14" x14ac:dyDescent="0.45">
      <c r="A117" s="2">
        <v>42217</v>
      </c>
      <c r="B117" s="21">
        <v>1209305.3999999999</v>
      </c>
      <c r="C117" s="21">
        <v>1233242.7</v>
      </c>
      <c r="D117" s="1">
        <f t="shared" si="3"/>
        <v>-0.11388417060390377</v>
      </c>
      <c r="E117" s="1">
        <f t="shared" si="3"/>
        <v>-0.12730472173221885</v>
      </c>
      <c r="M117" s="11"/>
      <c r="N117" s="11"/>
    </row>
    <row r="118" spans="1:14" x14ac:dyDescent="0.45">
      <c r="A118" s="2">
        <v>42248</v>
      </c>
      <c r="B118" s="21">
        <v>1315680.7</v>
      </c>
      <c r="C118" s="21">
        <v>1311086.1000000001</v>
      </c>
      <c r="D118" s="1">
        <f t="shared" si="3"/>
        <v>-0.10643781033098554</v>
      </c>
      <c r="E118" s="1">
        <f t="shared" si="3"/>
        <v>-0.14781799835788612</v>
      </c>
      <c r="M118" s="11"/>
      <c r="N118" s="11"/>
    </row>
    <row r="119" spans="1:14" x14ac:dyDescent="0.45">
      <c r="A119" s="2">
        <v>42278</v>
      </c>
      <c r="B119" s="21">
        <v>1330650.3</v>
      </c>
      <c r="C119" s="21">
        <v>1326984.5</v>
      </c>
      <c r="D119" s="1">
        <f t="shared" si="3"/>
        <v>-0.10951113366806031</v>
      </c>
      <c r="E119" s="1">
        <f t="shared" si="3"/>
        <v>-0.13119046301803861</v>
      </c>
      <c r="M119" s="11"/>
      <c r="N119" s="11"/>
    </row>
    <row r="120" spans="1:14" x14ac:dyDescent="0.45">
      <c r="A120" s="2">
        <v>42309</v>
      </c>
      <c r="B120" s="21">
        <v>1262407.3</v>
      </c>
      <c r="C120" s="21">
        <v>1271492.3999999999</v>
      </c>
      <c r="D120" s="1">
        <f t="shared" si="3"/>
        <v>-9.4425209380679109E-2</v>
      </c>
      <c r="E120" s="1">
        <f t="shared" si="3"/>
        <v>-0.10426154958253697</v>
      </c>
      <c r="M120" s="11"/>
      <c r="N120" s="11"/>
    </row>
    <row r="121" spans="1:14" x14ac:dyDescent="0.45">
      <c r="A121" s="2">
        <v>42339</v>
      </c>
      <c r="B121" s="21">
        <v>1278275.1000000001</v>
      </c>
      <c r="C121" s="21">
        <v>1274148.2</v>
      </c>
      <c r="D121" s="1">
        <f t="shared" si="3"/>
        <v>-7.9969039487824189E-2</v>
      </c>
      <c r="E121" s="1">
        <f t="shared" si="3"/>
        <v>-0.10389501515535349</v>
      </c>
      <c r="M121" s="11"/>
      <c r="N121" s="11"/>
    </row>
    <row r="122" spans="1:14" x14ac:dyDescent="0.45">
      <c r="A122" s="2">
        <v>42370</v>
      </c>
      <c r="B122" s="21">
        <v>1112335.6000000001</v>
      </c>
      <c r="C122" s="21">
        <v>1127719.6000000001</v>
      </c>
      <c r="D122" s="1">
        <f t="shared" si="3"/>
        <v>-0.12443778630196323</v>
      </c>
      <c r="E122" s="1">
        <f t="shared" si="3"/>
        <v>-0.11904229210946826</v>
      </c>
      <c r="M122" s="11"/>
      <c r="N122" s="11"/>
    </row>
    <row r="123" spans="1:14" x14ac:dyDescent="0.45">
      <c r="A123" s="2">
        <v>42401</v>
      </c>
      <c r="B123" s="21">
        <v>1113656.2</v>
      </c>
      <c r="C123" s="21">
        <v>1135872.1000000001</v>
      </c>
      <c r="D123" s="1">
        <f t="shared" si="3"/>
        <v>-8.1213008232034811E-2</v>
      </c>
      <c r="E123" s="1">
        <f t="shared" si="3"/>
        <v>-3.9166250907015643E-2</v>
      </c>
      <c r="M123" s="11"/>
      <c r="N123" s="11"/>
    </row>
    <row r="124" spans="1:14" x14ac:dyDescent="0.45">
      <c r="A124" s="2">
        <v>42430</v>
      </c>
      <c r="B124" s="21">
        <v>1260409.6000000001</v>
      </c>
      <c r="C124" s="21">
        <v>1260239.6000000001</v>
      </c>
      <c r="D124" s="1">
        <f t="shared" si="3"/>
        <v>-4.0270634918882275E-2</v>
      </c>
      <c r="E124" s="1">
        <f t="shared" si="3"/>
        <v>-6.9562454857440836E-2</v>
      </c>
      <c r="M124" s="11"/>
      <c r="N124" s="11"/>
    </row>
    <row r="125" spans="1:14" x14ac:dyDescent="0.45">
      <c r="A125" s="2">
        <v>42461</v>
      </c>
      <c r="B125" s="21">
        <v>1245594.7</v>
      </c>
      <c r="C125" s="21">
        <v>1229025.6000000001</v>
      </c>
      <c r="D125" s="1">
        <f t="shared" si="3"/>
        <v>-2.6526560713708514E-2</v>
      </c>
      <c r="E125" s="1">
        <f t="shared" si="3"/>
        <v>-5.2492590284049623E-2</v>
      </c>
      <c r="M125" s="11"/>
      <c r="N125" s="11"/>
    </row>
    <row r="126" spans="1:14" x14ac:dyDescent="0.45">
      <c r="A126" s="2">
        <v>42491</v>
      </c>
      <c r="B126" s="21">
        <v>1248593.2</v>
      </c>
      <c r="C126" s="21">
        <v>1246531.2</v>
      </c>
      <c r="D126" s="1">
        <f t="shared" si="3"/>
        <v>-2.8233904734805582E-2</v>
      </c>
      <c r="E126" s="1">
        <f t="shared" si="3"/>
        <v>-1.4208720440149425E-2</v>
      </c>
      <c r="M126" s="11"/>
      <c r="N126" s="11"/>
    </row>
    <row r="127" spans="1:14" x14ac:dyDescent="0.45">
      <c r="A127" s="2">
        <v>42522</v>
      </c>
      <c r="B127" s="21">
        <v>1308150.5</v>
      </c>
      <c r="C127" s="21">
        <v>1297323.3</v>
      </c>
      <c r="D127" s="1">
        <f t="shared" si="3"/>
        <v>-3.3375021013176909E-2</v>
      </c>
      <c r="E127" s="1">
        <f t="shared" si="3"/>
        <v>-3.8473702064720783E-2</v>
      </c>
      <c r="M127" s="11"/>
      <c r="N127" s="11"/>
    </row>
    <row r="128" spans="1:14" x14ac:dyDescent="0.45">
      <c r="A128" s="2">
        <v>42552</v>
      </c>
      <c r="B128" s="21">
        <v>1228213.3</v>
      </c>
      <c r="C128" s="21">
        <v>1223368</v>
      </c>
      <c r="D128" s="1">
        <f t="shared" si="3"/>
        <v>-7.2243023466966427E-2</v>
      </c>
      <c r="E128" s="1">
        <f t="shared" si="3"/>
        <v>-8.4751846722672775E-2</v>
      </c>
      <c r="M128" s="11"/>
      <c r="N128" s="11"/>
    </row>
    <row r="129" spans="1:14" x14ac:dyDescent="0.45">
      <c r="A129" s="2">
        <v>42583</v>
      </c>
      <c r="B129" s="21">
        <v>1244427.1000000001</v>
      </c>
      <c r="C129" s="21">
        <v>1279657</v>
      </c>
      <c r="D129" s="1">
        <f t="shared" si="3"/>
        <v>2.9042870394856646E-2</v>
      </c>
      <c r="E129" s="1">
        <f t="shared" si="3"/>
        <v>3.7635981952295339E-2</v>
      </c>
      <c r="M129" s="11"/>
      <c r="N129" s="11"/>
    </row>
    <row r="130" spans="1:14" x14ac:dyDescent="0.45">
      <c r="A130" s="2">
        <v>42614</v>
      </c>
      <c r="B130" s="21">
        <v>1308860.8</v>
      </c>
      <c r="C130" s="21">
        <v>1304825.6000000001</v>
      </c>
      <c r="D130" s="1">
        <f t="shared" si="3"/>
        <v>-5.1835525139191096E-3</v>
      </c>
      <c r="E130" s="1">
        <f t="shared" si="3"/>
        <v>-4.7750487172428802E-3</v>
      </c>
      <c r="M130" s="11"/>
      <c r="N130" s="11"/>
    </row>
    <row r="131" spans="1:14" x14ac:dyDescent="0.45">
      <c r="A131" s="2">
        <v>42644</v>
      </c>
      <c r="B131" s="21">
        <v>1288672.7</v>
      </c>
      <c r="C131" s="21">
        <v>1288915.8999999999</v>
      </c>
      <c r="D131" s="1">
        <f t="shared" si="3"/>
        <v>-3.154668059669774E-2</v>
      </c>
      <c r="E131" s="1">
        <f t="shared" si="3"/>
        <v>-2.8688051744387488E-2</v>
      </c>
      <c r="M131" s="11"/>
      <c r="N131" s="11"/>
    </row>
    <row r="132" spans="1:14" x14ac:dyDescent="0.45">
      <c r="A132" s="2">
        <v>42675</v>
      </c>
      <c r="B132" s="21">
        <v>1332728.2</v>
      </c>
      <c r="C132" s="21">
        <v>1333839.8</v>
      </c>
      <c r="D132" s="1">
        <f t="shared" si="3"/>
        <v>5.5703812866101154E-2</v>
      </c>
      <c r="E132" s="1">
        <f t="shared" si="3"/>
        <v>4.9034819240759919E-2</v>
      </c>
      <c r="M132" s="11"/>
      <c r="N132" s="11"/>
    </row>
    <row r="133" spans="1:14" x14ac:dyDescent="0.45">
      <c r="A133" s="2">
        <v>42705</v>
      </c>
      <c r="B133" s="21">
        <v>1332821.8</v>
      </c>
      <c r="C133" s="21">
        <v>1317925.7</v>
      </c>
      <c r="D133" s="1">
        <f t="shared" si="3"/>
        <v>4.2672113381540422E-2</v>
      </c>
      <c r="E133" s="1">
        <f t="shared" si="3"/>
        <v>3.4358248122157153E-2</v>
      </c>
      <c r="M133" s="11"/>
      <c r="N133" s="11"/>
    </row>
    <row r="134" spans="1:14" x14ac:dyDescent="0.45">
      <c r="A134" s="2">
        <v>42736</v>
      </c>
      <c r="B134" s="21">
        <v>1235630.6000000001</v>
      </c>
      <c r="C134" s="21">
        <v>1269207.3999999999</v>
      </c>
      <c r="D134" s="1">
        <f t="shared" si="3"/>
        <v>0.11084334619875502</v>
      </c>
      <c r="E134" s="1">
        <f t="shared" si="3"/>
        <v>0.12546363475459654</v>
      </c>
      <c r="M134" s="11"/>
      <c r="N134" s="11"/>
    </row>
    <row r="135" spans="1:14" x14ac:dyDescent="0.45">
      <c r="A135" s="2">
        <v>42767</v>
      </c>
      <c r="B135" s="21">
        <v>1193319</v>
      </c>
      <c r="C135" s="21">
        <v>1227785.8999999999</v>
      </c>
      <c r="D135" s="1">
        <f t="shared" si="3"/>
        <v>7.153266869972974E-2</v>
      </c>
      <c r="E135" s="1">
        <f t="shared" si="3"/>
        <v>8.0919145738327147E-2</v>
      </c>
      <c r="M135" s="11"/>
      <c r="N135" s="11"/>
    </row>
    <row r="136" spans="1:14" x14ac:dyDescent="0.45">
      <c r="A136" s="2">
        <v>42795</v>
      </c>
      <c r="B136" s="21">
        <v>1433412</v>
      </c>
      <c r="C136" s="21">
        <v>1428568.9</v>
      </c>
      <c r="D136" s="1">
        <f t="shared" si="3"/>
        <v>0.13725887203651888</v>
      </c>
      <c r="E136" s="1">
        <f t="shared" si="3"/>
        <v>0.13356928317440575</v>
      </c>
      <c r="M136" s="11"/>
      <c r="N136" s="11"/>
    </row>
    <row r="137" spans="1:14" x14ac:dyDescent="0.45">
      <c r="A137" s="2">
        <v>42826</v>
      </c>
      <c r="B137" s="21">
        <v>1284524.2</v>
      </c>
      <c r="C137" s="21">
        <v>1288766.5</v>
      </c>
      <c r="D137" s="1">
        <f t="shared" si="3"/>
        <v>3.1253745700748459E-2</v>
      </c>
      <c r="E137" s="1">
        <f t="shared" si="3"/>
        <v>4.8608344691924987E-2</v>
      </c>
      <c r="M137" s="11"/>
      <c r="N137" s="11"/>
    </row>
    <row r="138" spans="1:14" x14ac:dyDescent="0.45">
      <c r="A138" s="2">
        <v>42856</v>
      </c>
      <c r="B138" s="21">
        <v>1388435.4</v>
      </c>
      <c r="C138" s="21">
        <v>1416378.5</v>
      </c>
      <c r="D138" s="1">
        <f t="shared" si="3"/>
        <v>0.1119998090651142</v>
      </c>
      <c r="E138" s="1">
        <f t="shared" si="3"/>
        <v>0.13625595572738169</v>
      </c>
      <c r="M138" s="11"/>
      <c r="N138" s="11"/>
    </row>
    <row r="139" spans="1:14" x14ac:dyDescent="0.45">
      <c r="A139" s="2">
        <v>42887</v>
      </c>
      <c r="B139" s="21">
        <v>1404220.8</v>
      </c>
      <c r="C139" s="21">
        <v>1399367.3</v>
      </c>
      <c r="D139" s="1">
        <f t="shared" si="3"/>
        <v>7.3439791522458719E-2</v>
      </c>
      <c r="E139" s="1">
        <f t="shared" si="3"/>
        <v>7.8657340078606364E-2</v>
      </c>
      <c r="M139" s="11"/>
      <c r="N139" s="11"/>
    </row>
    <row r="140" spans="1:14" x14ac:dyDescent="0.45">
      <c r="A140" s="2">
        <v>42917</v>
      </c>
      <c r="B140" s="21">
        <v>1351968.4</v>
      </c>
      <c r="C140" s="21">
        <v>1378281</v>
      </c>
      <c r="D140" s="1">
        <f t="shared" si="3"/>
        <v>0.10076026696665785</v>
      </c>
      <c r="E140" s="1">
        <f t="shared" si="3"/>
        <v>0.12662829173233248</v>
      </c>
      <c r="M140" s="11"/>
      <c r="N140" s="11"/>
    </row>
    <row r="141" spans="1:14" x14ac:dyDescent="0.45">
      <c r="A141" s="2">
        <v>42948</v>
      </c>
      <c r="B141" s="21">
        <v>1378640.1</v>
      </c>
      <c r="C141" s="21">
        <v>1420476</v>
      </c>
      <c r="D141" s="1">
        <f t="shared" si="3"/>
        <v>0.1078512353194494</v>
      </c>
      <c r="E141" s="1">
        <f t="shared" si="3"/>
        <v>0.11004433219214205</v>
      </c>
      <c r="M141" s="11"/>
      <c r="N141" s="11"/>
    </row>
    <row r="142" spans="1:14" x14ac:dyDescent="0.45">
      <c r="A142" s="2">
        <v>42979</v>
      </c>
      <c r="B142" s="21">
        <v>1458553.2</v>
      </c>
      <c r="C142" s="21">
        <v>1461514.8</v>
      </c>
      <c r="D142" s="1">
        <f t="shared" ref="D142:E173" si="4">(B142/B130-1)</f>
        <v>0.11436846454565663</v>
      </c>
      <c r="E142" s="1">
        <f t="shared" si="4"/>
        <v>0.12008440055130731</v>
      </c>
      <c r="M142" s="11"/>
      <c r="N142" s="11"/>
    </row>
    <row r="143" spans="1:14" x14ac:dyDescent="0.45">
      <c r="A143" s="2">
        <v>43009</v>
      </c>
      <c r="B143" s="21">
        <v>1450902.3</v>
      </c>
      <c r="C143" s="21">
        <v>1479395.2</v>
      </c>
      <c r="D143" s="1">
        <f t="shared" si="4"/>
        <v>0.12588890879740067</v>
      </c>
      <c r="E143" s="1">
        <f t="shared" si="4"/>
        <v>0.14778256672914036</v>
      </c>
      <c r="M143" s="11"/>
      <c r="N143" s="11"/>
    </row>
    <row r="144" spans="1:14" x14ac:dyDescent="0.45">
      <c r="A144" s="2">
        <v>43040</v>
      </c>
      <c r="B144" s="21">
        <v>1522138.6</v>
      </c>
      <c r="C144" s="21">
        <v>1540051.9</v>
      </c>
      <c r="D144" s="1">
        <f t="shared" si="4"/>
        <v>0.14212230220685673</v>
      </c>
      <c r="E144" s="1">
        <f t="shared" si="4"/>
        <v>0.15460035005703077</v>
      </c>
      <c r="M144" s="11"/>
      <c r="N144" s="11"/>
    </row>
    <row r="145" spans="1:14" x14ac:dyDescent="0.45">
      <c r="A145" s="2">
        <v>43070</v>
      </c>
      <c r="B145" s="21">
        <v>1483777.9</v>
      </c>
      <c r="C145" s="21">
        <v>1484731.2</v>
      </c>
      <c r="D145" s="1">
        <f t="shared" si="4"/>
        <v>0.11326052740133741</v>
      </c>
      <c r="E145" s="1">
        <f t="shared" si="4"/>
        <v>0.12656669492066208</v>
      </c>
      <c r="M145" s="11"/>
      <c r="N145" s="11"/>
    </row>
    <row r="146" spans="1:14" x14ac:dyDescent="0.45">
      <c r="A146" s="2">
        <v>43101</v>
      </c>
      <c r="B146" s="21">
        <v>1459258.4</v>
      </c>
      <c r="C146" s="21">
        <v>1548843.8</v>
      </c>
      <c r="D146" s="1">
        <f t="shared" si="4"/>
        <v>0.18098273059925818</v>
      </c>
      <c r="E146" s="1">
        <f t="shared" si="4"/>
        <v>0.22032364450443653</v>
      </c>
      <c r="M146" s="11"/>
      <c r="N146" s="11"/>
    </row>
    <row r="147" spans="1:14" x14ac:dyDescent="0.45">
      <c r="A147" s="2">
        <v>43132</v>
      </c>
      <c r="B147" s="21">
        <v>1390060.9</v>
      </c>
      <c r="C147" s="21">
        <v>1402474.5</v>
      </c>
      <c r="D147" s="1">
        <f t="shared" si="4"/>
        <v>0.16486949424252861</v>
      </c>
      <c r="E147" s="1">
        <f t="shared" si="4"/>
        <v>0.14227936645957584</v>
      </c>
      <c r="M147" s="11"/>
      <c r="N147" s="11"/>
    </row>
    <row r="148" spans="1:14" x14ac:dyDescent="0.45">
      <c r="A148" s="2">
        <v>43160</v>
      </c>
      <c r="B148" s="21">
        <v>1567296.5</v>
      </c>
      <c r="C148" s="21">
        <v>1584937.3</v>
      </c>
      <c r="D148" s="1">
        <f t="shared" si="4"/>
        <v>9.3402664411906589E-2</v>
      </c>
      <c r="E148" s="1">
        <f t="shared" si="4"/>
        <v>0.10945807374079064</v>
      </c>
      <c r="M148" s="11"/>
      <c r="N148" s="11"/>
    </row>
    <row r="149" spans="1:14" x14ac:dyDescent="0.45">
      <c r="A149" s="2">
        <v>43191</v>
      </c>
      <c r="B149" s="21">
        <v>1498829.8</v>
      </c>
      <c r="C149" s="21">
        <v>1527578.3</v>
      </c>
      <c r="D149" s="1">
        <f t="shared" si="4"/>
        <v>0.16683656096163868</v>
      </c>
      <c r="E149" s="1">
        <f t="shared" si="4"/>
        <v>0.18530261300243289</v>
      </c>
      <c r="M149" s="11"/>
      <c r="N149" s="11"/>
    </row>
    <row r="150" spans="1:14" x14ac:dyDescent="0.45">
      <c r="A150" s="2">
        <v>43221</v>
      </c>
      <c r="B150" s="21">
        <v>1540546.2</v>
      </c>
      <c r="C150" s="21">
        <v>1583439.6</v>
      </c>
      <c r="D150" s="1">
        <f t="shared" si="4"/>
        <v>0.10955554720082761</v>
      </c>
      <c r="E150" s="1">
        <f t="shared" si="4"/>
        <v>0.11794947466372863</v>
      </c>
      <c r="M150" s="11"/>
      <c r="N150" s="11"/>
    </row>
    <row r="151" spans="1:14" x14ac:dyDescent="0.45">
      <c r="A151" s="2">
        <v>43252</v>
      </c>
      <c r="B151" s="21">
        <v>1554501.4</v>
      </c>
      <c r="C151" s="21">
        <v>1540932.6</v>
      </c>
      <c r="D151" s="1">
        <f t="shared" si="4"/>
        <v>0.1070206337920645</v>
      </c>
      <c r="E151" s="1">
        <f t="shared" si="4"/>
        <v>0.10116379023577293</v>
      </c>
      <c r="M151" s="11"/>
      <c r="N151" s="11"/>
    </row>
    <row r="152" spans="1:14" x14ac:dyDescent="0.45">
      <c r="A152" s="2">
        <v>43282</v>
      </c>
      <c r="B152" s="21">
        <v>1519992.7</v>
      </c>
      <c r="C152" s="21">
        <v>1577670.1</v>
      </c>
      <c r="D152" s="1">
        <f t="shared" si="4"/>
        <v>0.12428123320042106</v>
      </c>
      <c r="E152" s="1">
        <f t="shared" si="4"/>
        <v>0.14466505741572289</v>
      </c>
      <c r="M152" s="11"/>
      <c r="N152" s="11"/>
    </row>
    <row r="153" spans="1:14" x14ac:dyDescent="0.45">
      <c r="A153" s="2">
        <v>43313</v>
      </c>
      <c r="B153" s="21">
        <v>1487525.7</v>
      </c>
      <c r="C153" s="21">
        <v>1548785.9</v>
      </c>
      <c r="D153" s="1">
        <f t="shared" si="4"/>
        <v>7.8980438767158878E-2</v>
      </c>
      <c r="E153" s="1">
        <f t="shared" si="4"/>
        <v>9.0328805273724999E-2</v>
      </c>
      <c r="M153" s="11"/>
      <c r="N153" s="11"/>
    </row>
    <row r="154" spans="1:14" x14ac:dyDescent="0.45">
      <c r="A154" s="2">
        <v>43344</v>
      </c>
      <c r="B154" s="21">
        <v>1524771.9</v>
      </c>
      <c r="C154" s="21">
        <v>1537765.2</v>
      </c>
      <c r="D154" s="1">
        <f t="shared" si="4"/>
        <v>4.5400263768232696E-2</v>
      </c>
      <c r="E154" s="1">
        <f t="shared" si="4"/>
        <v>5.2172170955778085E-2</v>
      </c>
      <c r="M154" s="11"/>
      <c r="N154" s="11"/>
    </row>
    <row r="155" spans="1:14" x14ac:dyDescent="0.45">
      <c r="A155" s="2">
        <v>43374</v>
      </c>
      <c r="B155" s="21">
        <v>1613630.8</v>
      </c>
      <c r="C155" s="21">
        <v>1663175.6</v>
      </c>
      <c r="D155" s="1">
        <f t="shared" si="4"/>
        <v>0.11215675928007007</v>
      </c>
      <c r="E155" s="1">
        <f t="shared" si="4"/>
        <v>0.12422671102353178</v>
      </c>
      <c r="M155" s="11"/>
      <c r="N155" s="11"/>
    </row>
    <row r="156" spans="1:14" x14ac:dyDescent="0.45">
      <c r="A156" s="2">
        <v>43405</v>
      </c>
      <c r="B156" s="21">
        <v>1561414.6</v>
      </c>
      <c r="C156" s="21">
        <v>1579902.2</v>
      </c>
      <c r="D156" s="1">
        <f t="shared" si="4"/>
        <v>2.5803169304030593E-2</v>
      </c>
      <c r="E156" s="1">
        <f t="shared" si="4"/>
        <v>2.5875946128828486E-2</v>
      </c>
      <c r="M156" s="11"/>
      <c r="N156" s="11"/>
    </row>
    <row r="157" spans="1:14" x14ac:dyDescent="0.45">
      <c r="A157" s="2">
        <v>43435</v>
      </c>
      <c r="B157" s="21">
        <v>1444480.6</v>
      </c>
      <c r="C157" s="21">
        <v>1456257.3</v>
      </c>
      <c r="D157" s="1">
        <f t="shared" si="4"/>
        <v>-2.6484624147589675E-2</v>
      </c>
      <c r="E157" s="1">
        <f t="shared" si="4"/>
        <v>-1.9177814812539773E-2</v>
      </c>
      <c r="M157" s="11"/>
      <c r="N157" s="11"/>
    </row>
    <row r="158" spans="1:14" x14ac:dyDescent="0.45">
      <c r="A158" s="2">
        <v>43466</v>
      </c>
      <c r="B158" s="21">
        <v>1456320.2</v>
      </c>
      <c r="C158" s="21">
        <v>1530087.9</v>
      </c>
      <c r="D158" s="1">
        <f t="shared" si="4"/>
        <v>-2.0134884952520693E-3</v>
      </c>
      <c r="E158" s="1">
        <f t="shared" si="4"/>
        <v>-1.2109613635668204E-2</v>
      </c>
      <c r="M158" s="11"/>
      <c r="N158" s="11"/>
    </row>
    <row r="159" spans="1:14" x14ac:dyDescent="0.45">
      <c r="A159" s="2">
        <v>43497</v>
      </c>
      <c r="B159" s="21">
        <v>1331930.7</v>
      </c>
      <c r="C159" s="21">
        <v>1359593.1</v>
      </c>
      <c r="D159" s="1">
        <f t="shared" si="4"/>
        <v>-4.181845557989583E-2</v>
      </c>
      <c r="E159" s="1">
        <f t="shared" si="4"/>
        <v>-3.0575529180744354E-2</v>
      </c>
      <c r="M159" s="11"/>
      <c r="N159" s="11"/>
    </row>
    <row r="160" spans="1:14" x14ac:dyDescent="0.45">
      <c r="A160" s="2">
        <v>43525</v>
      </c>
      <c r="B160" s="21">
        <v>1544412.6</v>
      </c>
      <c r="C160" s="21">
        <v>1537792</v>
      </c>
      <c r="D160" s="1">
        <f t="shared" si="4"/>
        <v>-1.4600874818517018E-2</v>
      </c>
      <c r="E160" s="1">
        <f t="shared" si="4"/>
        <v>-2.9745845466568333E-2</v>
      </c>
      <c r="M160" s="11"/>
      <c r="N160" s="11"/>
    </row>
    <row r="161" spans="1:14" x14ac:dyDescent="0.45">
      <c r="A161" s="2">
        <v>43556</v>
      </c>
      <c r="B161" s="21">
        <v>1464062.5</v>
      </c>
      <c r="C161" s="21">
        <v>1522805</v>
      </c>
      <c r="D161" s="1">
        <f t="shared" si="4"/>
        <v>-2.319629620387853E-2</v>
      </c>
      <c r="E161" s="1">
        <f t="shared" si="4"/>
        <v>-3.1247498082422887E-3</v>
      </c>
      <c r="M161" s="11"/>
      <c r="N161" s="11"/>
    </row>
    <row r="162" spans="1:14" x14ac:dyDescent="0.45">
      <c r="A162" s="2">
        <v>43586</v>
      </c>
      <c r="B162" s="21">
        <v>1530854.1</v>
      </c>
      <c r="C162" s="21">
        <v>1553218.1</v>
      </c>
      <c r="D162" s="1">
        <f t="shared" si="4"/>
        <v>-6.2913400454980284E-3</v>
      </c>
      <c r="E162" s="1">
        <f t="shared" si="4"/>
        <v>-1.9085982187132311E-2</v>
      </c>
      <c r="M162" s="11"/>
      <c r="N162" s="11"/>
    </row>
    <row r="163" spans="1:14" x14ac:dyDescent="0.45">
      <c r="A163" s="2">
        <v>43617</v>
      </c>
      <c r="B163" s="21">
        <v>1456817.1</v>
      </c>
      <c r="C163" s="21">
        <v>1447739.3</v>
      </c>
      <c r="D163" s="1">
        <f t="shared" si="4"/>
        <v>-6.2839634624967111E-2</v>
      </c>
      <c r="E163" s="1">
        <f t="shared" si="4"/>
        <v>-6.0478505030005847E-2</v>
      </c>
      <c r="M163" s="11"/>
      <c r="N163" s="11"/>
    </row>
    <row r="164" spans="1:14" x14ac:dyDescent="0.45">
      <c r="A164" s="2">
        <v>43647</v>
      </c>
      <c r="B164" s="21">
        <v>1525858.9</v>
      </c>
      <c r="C164" s="21">
        <v>1559675</v>
      </c>
      <c r="D164" s="1">
        <f t="shared" si="4"/>
        <v>3.8593606403503067E-3</v>
      </c>
      <c r="E164" s="1">
        <f t="shared" si="4"/>
        <v>-1.1406123498188925E-2</v>
      </c>
      <c r="M164" s="11"/>
      <c r="N164" s="11"/>
    </row>
    <row r="165" spans="1:14" x14ac:dyDescent="0.45">
      <c r="A165" s="2">
        <v>43678</v>
      </c>
      <c r="B165" s="21">
        <v>1427390.4</v>
      </c>
      <c r="C165" s="21">
        <v>1456382.3</v>
      </c>
      <c r="D165" s="1">
        <f t="shared" si="4"/>
        <v>-4.0426393977596509E-2</v>
      </c>
      <c r="E165" s="1">
        <f t="shared" si="4"/>
        <v>-5.9661958441124652E-2</v>
      </c>
      <c r="M165" s="11"/>
      <c r="N165" s="11"/>
    </row>
    <row r="166" spans="1:14" x14ac:dyDescent="0.45">
      <c r="A166" s="2">
        <v>43709</v>
      </c>
      <c r="B166" s="21">
        <v>1480365.7</v>
      </c>
      <c r="C166" s="21">
        <v>1489902.8</v>
      </c>
      <c r="D166" s="1">
        <f t="shared" si="4"/>
        <v>-2.9123175735334517E-2</v>
      </c>
      <c r="E166" s="1">
        <f t="shared" si="4"/>
        <v>-3.1124647638013814E-2</v>
      </c>
      <c r="M166" s="11"/>
      <c r="N166" s="11"/>
    </row>
    <row r="167" spans="1:14" x14ac:dyDescent="0.45">
      <c r="A167" s="2">
        <v>43739</v>
      </c>
      <c r="B167" s="21">
        <v>1557969.5</v>
      </c>
      <c r="C167" s="21">
        <v>1566465.9</v>
      </c>
      <c r="D167" s="1">
        <f t="shared" si="4"/>
        <v>-3.4494445693525444E-2</v>
      </c>
      <c r="E167" s="1">
        <f t="shared" si="4"/>
        <v>-5.8147618327253126E-2</v>
      </c>
      <c r="M167" s="11"/>
      <c r="N167" s="11"/>
    </row>
    <row r="168" spans="1:14" x14ac:dyDescent="0.45">
      <c r="A168" s="2">
        <v>43770</v>
      </c>
      <c r="B168" s="21">
        <v>1503020.5</v>
      </c>
      <c r="C168" s="21">
        <v>1498026.4</v>
      </c>
      <c r="D168" s="1">
        <f t="shared" si="4"/>
        <v>-3.7398202886024023E-2</v>
      </c>
      <c r="E168" s="1">
        <f t="shared" si="4"/>
        <v>-5.1823334381077557E-2</v>
      </c>
      <c r="H168" s="62"/>
      <c r="M168" s="11"/>
      <c r="N168" s="11"/>
    </row>
    <row r="169" spans="1:14" x14ac:dyDescent="0.45">
      <c r="A169" s="2">
        <v>43800</v>
      </c>
      <c r="B169" s="21">
        <v>1487996.1</v>
      </c>
      <c r="C169" s="21">
        <v>1479916.1</v>
      </c>
      <c r="D169" s="1">
        <f t="shared" si="4"/>
        <v>3.012536132364807E-2</v>
      </c>
      <c r="E169" s="1">
        <f t="shared" si="4"/>
        <v>1.6246304825390467E-2</v>
      </c>
      <c r="M169" s="11"/>
      <c r="N169" s="11"/>
    </row>
    <row r="170" spans="1:14" x14ac:dyDescent="0.45">
      <c r="A170" s="2">
        <v>43831</v>
      </c>
      <c r="B170" s="21">
        <v>1417360.7</v>
      </c>
      <c r="C170" s="21">
        <v>1449643.2</v>
      </c>
      <c r="D170" s="1">
        <f t="shared" si="4"/>
        <v>-2.6752015113159833E-2</v>
      </c>
      <c r="E170" s="1">
        <f t="shared" si="4"/>
        <v>-5.2575214796483194E-2</v>
      </c>
      <c r="F170">
        <v>2000</v>
      </c>
      <c r="M170" s="11"/>
      <c r="N170" s="11"/>
    </row>
    <row r="171" spans="1:14" x14ac:dyDescent="0.45">
      <c r="A171" s="2">
        <v>43862</v>
      </c>
      <c r="B171" s="21">
        <v>1265321.3</v>
      </c>
      <c r="C171" s="21">
        <v>1329198.3</v>
      </c>
      <c r="D171" s="1">
        <f t="shared" si="4"/>
        <v>-5.0009658910932786E-2</v>
      </c>
      <c r="E171" s="1">
        <f t="shared" si="4"/>
        <v>-2.2355806307048809E-2</v>
      </c>
      <c r="M171" s="11"/>
      <c r="N171" s="11"/>
    </row>
    <row r="172" spans="1:14" x14ac:dyDescent="0.45">
      <c r="A172" s="2">
        <v>43891</v>
      </c>
      <c r="B172" s="21">
        <v>1395418.5</v>
      </c>
      <c r="C172" s="21">
        <v>1406168.1</v>
      </c>
      <c r="D172" s="1">
        <f t="shared" si="4"/>
        <v>-9.6472989148107202E-2</v>
      </c>
      <c r="E172" s="1">
        <f t="shared" si="4"/>
        <v>-8.5592784980023207E-2</v>
      </c>
      <c r="M172" s="11"/>
      <c r="N172" s="11"/>
    </row>
    <row r="173" spans="1:14" x14ac:dyDescent="0.45">
      <c r="A173" s="2">
        <v>43922</v>
      </c>
      <c r="B173" s="21">
        <v>1105627.3999999999</v>
      </c>
      <c r="C173" s="21">
        <v>1161062.8999999999</v>
      </c>
      <c r="D173" s="1">
        <f t="shared" si="4"/>
        <v>-0.24482226680896479</v>
      </c>
      <c r="E173" s="1">
        <f t="shared" si="4"/>
        <v>-0.23754985044047017</v>
      </c>
      <c r="J173" s="3"/>
      <c r="K173" s="3"/>
      <c r="M173" s="11"/>
      <c r="N173" s="11"/>
    </row>
    <row r="174" spans="1:14" x14ac:dyDescent="0.45">
      <c r="A174" s="2">
        <v>43952</v>
      </c>
      <c r="B174" s="21">
        <v>1138299.3</v>
      </c>
      <c r="C174" s="21">
        <v>1134498.8</v>
      </c>
      <c r="D174" s="1">
        <f t="shared" ref="D174:E188" si="5">(B174/B162-1)</f>
        <v>-0.2564286172013388</v>
      </c>
      <c r="E174" s="1">
        <f t="shared" si="5"/>
        <v>-0.26958177991873777</v>
      </c>
      <c r="J174" s="3"/>
      <c r="K174" s="3"/>
      <c r="M174" s="11"/>
      <c r="N174" s="11"/>
    </row>
    <row r="175" spans="1:14" x14ac:dyDescent="0.45">
      <c r="A175" s="2">
        <v>43983</v>
      </c>
      <c r="B175" s="21">
        <v>1310240.1000000001</v>
      </c>
      <c r="C175" s="21">
        <v>1296580.1000000001</v>
      </c>
      <c r="D175" s="1">
        <f t="shared" si="5"/>
        <v>-0.1006145520944256</v>
      </c>
      <c r="E175" s="1">
        <f t="shared" si="5"/>
        <v>-0.10441051092555131</v>
      </c>
      <c r="J175" s="3"/>
      <c r="K175" s="3"/>
      <c r="M175" s="11"/>
      <c r="N175" s="11"/>
    </row>
    <row r="176" spans="1:14" x14ac:dyDescent="0.45">
      <c r="A176" s="2">
        <v>44013</v>
      </c>
      <c r="B176" s="21">
        <v>1411687.8</v>
      </c>
      <c r="C176" s="21">
        <v>1390743.3</v>
      </c>
      <c r="D176" s="1">
        <f t="shared" si="5"/>
        <v>-7.4824153137619698E-2</v>
      </c>
      <c r="E176" s="1">
        <f t="shared" si="5"/>
        <v>-0.10831211630628168</v>
      </c>
      <c r="J176" s="3"/>
      <c r="K176" s="3"/>
      <c r="M176" s="11"/>
      <c r="N176" s="11"/>
    </row>
    <row r="177" spans="1:20" x14ac:dyDescent="0.45">
      <c r="A177" s="2">
        <v>44044</v>
      </c>
      <c r="B177" s="21">
        <v>1356399.7</v>
      </c>
      <c r="C177" s="21">
        <v>1358763.8</v>
      </c>
      <c r="D177" s="1">
        <f t="shared" si="5"/>
        <v>-4.9734606593963337E-2</v>
      </c>
      <c r="E177" s="1">
        <f t="shared" si="5"/>
        <v>-6.7028073604025518E-2</v>
      </c>
      <c r="J177" s="3"/>
      <c r="K177" s="3"/>
      <c r="M177" s="11"/>
      <c r="N177" s="11"/>
    </row>
    <row r="178" spans="1:20" x14ac:dyDescent="0.45">
      <c r="A178" s="2">
        <v>44075</v>
      </c>
      <c r="B178" s="21">
        <v>1510308.2</v>
      </c>
      <c r="C178" s="21">
        <v>1502948.3</v>
      </c>
      <c r="D178" s="3">
        <f t="shared" si="5"/>
        <v>2.0226421079602153E-2</v>
      </c>
      <c r="E178" s="3">
        <f t="shared" si="5"/>
        <v>8.7559403204020558E-3</v>
      </c>
      <c r="J178" s="3"/>
      <c r="K178" s="3"/>
      <c r="M178" s="11"/>
      <c r="N178" s="11"/>
    </row>
    <row r="179" spans="1:20" x14ac:dyDescent="0.45">
      <c r="A179" s="2">
        <v>44105</v>
      </c>
      <c r="B179" s="21">
        <v>1544929</v>
      </c>
      <c r="C179" s="21">
        <v>1516925.4</v>
      </c>
      <c r="D179" s="3">
        <f t="shared" si="5"/>
        <v>-8.3701895319516773E-3</v>
      </c>
      <c r="E179" s="3">
        <f t="shared" si="5"/>
        <v>-3.1625648537896622E-2</v>
      </c>
      <c r="J179" s="3"/>
      <c r="K179" s="3"/>
      <c r="M179" s="11"/>
      <c r="N179" s="11"/>
    </row>
    <row r="180" spans="1:20" x14ac:dyDescent="0.45">
      <c r="A180" s="2">
        <v>44136</v>
      </c>
      <c r="B180" s="21">
        <v>1567239.8</v>
      </c>
      <c r="C180" s="21">
        <v>1555551.7</v>
      </c>
      <c r="D180" s="3">
        <f t="shared" si="5"/>
        <v>4.2726829075185657E-2</v>
      </c>
      <c r="E180" s="3">
        <f t="shared" si="5"/>
        <v>3.8400725114056788E-2</v>
      </c>
      <c r="H180" s="62"/>
      <c r="J180" s="3"/>
      <c r="K180" s="3"/>
      <c r="M180" s="11"/>
      <c r="N180" s="11"/>
    </row>
    <row r="181" spans="1:20" x14ac:dyDescent="0.45">
      <c r="A181" s="2">
        <v>44166</v>
      </c>
      <c r="B181" s="21">
        <v>1613638.3</v>
      </c>
      <c r="C181" s="21">
        <v>1600624.3</v>
      </c>
      <c r="D181" s="3">
        <f>(B181/B169-1)</f>
        <v>8.4437183672726013E-2</v>
      </c>
      <c r="E181" s="3">
        <f t="shared" si="5"/>
        <v>8.1564218404002631E-2</v>
      </c>
      <c r="J181" s="3"/>
      <c r="K181" s="3"/>
      <c r="M181" s="11"/>
      <c r="N181" s="11"/>
    </row>
    <row r="182" spans="1:20" x14ac:dyDescent="0.45">
      <c r="A182" s="2">
        <v>44197</v>
      </c>
      <c r="B182" s="21">
        <v>1518602.1</v>
      </c>
      <c r="C182" s="21">
        <v>1518429</v>
      </c>
      <c r="D182" s="3">
        <f t="shared" si="5"/>
        <v>7.1429523903125069E-2</v>
      </c>
      <c r="E182" s="3">
        <f t="shared" si="5"/>
        <v>4.7450158770102835E-2</v>
      </c>
      <c r="J182" s="3"/>
      <c r="K182" s="3"/>
      <c r="M182" s="11"/>
      <c r="N182" s="11"/>
      <c r="S182" s="54"/>
      <c r="T182" s="54"/>
    </row>
    <row r="183" spans="1:20" x14ac:dyDescent="0.45">
      <c r="A183" s="2">
        <v>44228</v>
      </c>
      <c r="B183" s="21">
        <v>1473205.4</v>
      </c>
      <c r="C183" s="21">
        <v>1475773.3</v>
      </c>
      <c r="D183" s="3">
        <f t="shared" si="5"/>
        <v>0.16429352765973348</v>
      </c>
      <c r="E183" s="3">
        <f t="shared" si="5"/>
        <v>0.11027323763504659</v>
      </c>
      <c r="J183" s="3"/>
      <c r="K183" s="3"/>
      <c r="M183" s="11"/>
      <c r="N183" s="11"/>
      <c r="S183" s="54"/>
      <c r="T183" s="54"/>
    </row>
    <row r="184" spans="1:20" x14ac:dyDescent="0.45">
      <c r="A184" s="2">
        <v>44256</v>
      </c>
      <c r="B184" s="21">
        <v>1762679.6</v>
      </c>
      <c r="C184" s="21">
        <v>1800989.5</v>
      </c>
      <c r="D184" s="3">
        <f t="shared" si="5"/>
        <v>0.26319064854020513</v>
      </c>
      <c r="E184" s="3">
        <f t="shared" si="5"/>
        <v>0.28077823696896553</v>
      </c>
      <c r="J184" s="3"/>
      <c r="K184" s="3"/>
      <c r="M184" s="11"/>
      <c r="N184" s="11"/>
      <c r="S184" s="54"/>
      <c r="T184" s="54"/>
    </row>
    <row r="185" spans="1:20" x14ac:dyDescent="0.45">
      <c r="A185" s="2">
        <v>44287</v>
      </c>
      <c r="B185" s="21">
        <v>1694023.3</v>
      </c>
      <c r="C185" s="21">
        <v>1702442.4</v>
      </c>
      <c r="D185" s="3">
        <f t="shared" si="5"/>
        <v>0.53218281312492821</v>
      </c>
      <c r="E185" s="3">
        <f t="shared" si="5"/>
        <v>0.4662792170863439</v>
      </c>
      <c r="J185" s="3"/>
      <c r="K185" s="3"/>
      <c r="M185" s="11"/>
      <c r="N185" s="11"/>
      <c r="S185" s="54"/>
      <c r="T185" s="54"/>
    </row>
    <row r="186" spans="1:20" x14ac:dyDescent="0.45">
      <c r="A186" s="2">
        <v>44317</v>
      </c>
      <c r="B186" s="21">
        <v>1687463.3</v>
      </c>
      <c r="C186" s="21">
        <v>1698591.4</v>
      </c>
      <c r="D186" s="3">
        <f t="shared" si="5"/>
        <v>0.48244253510478297</v>
      </c>
      <c r="E186" s="3">
        <f t="shared" si="5"/>
        <v>0.49721744967910042</v>
      </c>
      <c r="J186" s="3"/>
      <c r="K186" s="3"/>
      <c r="M186" s="11"/>
      <c r="N186" s="11"/>
      <c r="S186" s="54"/>
      <c r="T186" s="54"/>
    </row>
    <row r="187" spans="1:20" x14ac:dyDescent="0.45">
      <c r="A187" s="2">
        <v>44348</v>
      </c>
      <c r="B187" s="21">
        <v>1799264.1</v>
      </c>
      <c r="C187" s="21">
        <v>1790304.9</v>
      </c>
      <c r="D187" s="3">
        <f t="shared" si="5"/>
        <v>0.37323235642078112</v>
      </c>
      <c r="E187" s="3">
        <f t="shared" si="5"/>
        <v>0.38079004914544012</v>
      </c>
      <c r="J187" s="3"/>
      <c r="K187" s="3"/>
      <c r="M187" s="11"/>
      <c r="N187" s="11"/>
      <c r="S187" s="54"/>
      <c r="T187" s="54"/>
    </row>
    <row r="188" spans="1:20" x14ac:dyDescent="0.45">
      <c r="A188" s="2">
        <v>44378</v>
      </c>
      <c r="B188" s="21">
        <v>1754353.2</v>
      </c>
      <c r="C188" s="21">
        <v>1743345.9</v>
      </c>
      <c r="D188" s="3">
        <f t="shared" si="5"/>
        <v>0.24273454796450022</v>
      </c>
      <c r="E188" s="3">
        <f t="shared" si="5"/>
        <v>0.25353535767528035</v>
      </c>
      <c r="J188" s="3"/>
      <c r="K188" s="3"/>
      <c r="M188" s="11"/>
      <c r="N188" s="11"/>
      <c r="S188" s="54"/>
      <c r="T188" s="54"/>
    </row>
    <row r="189" spans="1:20" x14ac:dyDescent="0.45">
      <c r="A189" s="2">
        <v>44409</v>
      </c>
      <c r="B189" s="21">
        <v>1704718</v>
      </c>
      <c r="C189" s="21">
        <v>1738985.9</v>
      </c>
      <c r="D189" s="3">
        <f>(B189/B177-1)</f>
        <v>0.25679620837427208</v>
      </c>
      <c r="E189" s="3">
        <f>(C189/C177-1)</f>
        <v>0.27982943025123275</v>
      </c>
      <c r="J189" s="3"/>
      <c r="K189" s="3"/>
      <c r="M189" s="11"/>
      <c r="N189" s="11"/>
      <c r="S189" s="54"/>
      <c r="T189" s="54"/>
    </row>
    <row r="190" spans="1:20" x14ac:dyDescent="0.45">
      <c r="A190" s="2">
        <v>44440</v>
      </c>
      <c r="B190" s="21">
        <v>1812508.5</v>
      </c>
      <c r="C190" s="21">
        <v>1834654.1</v>
      </c>
      <c r="D190" s="3">
        <f>(B190/B178-1)</f>
        <v>0.20009180907578994</v>
      </c>
      <c r="E190" s="3">
        <f>(C190/C178-1)</f>
        <v>0.22070340011030321</v>
      </c>
      <c r="J190" s="3"/>
      <c r="K190" s="3"/>
      <c r="M190" s="11"/>
      <c r="N190" s="11"/>
      <c r="S190" s="54"/>
      <c r="T190" s="54"/>
    </row>
    <row r="191" spans="1:20" x14ac:dyDescent="0.45">
      <c r="A191" s="2">
        <v>44470</v>
      </c>
      <c r="B191">
        <v>1859685.1</v>
      </c>
      <c r="C191">
        <v>1831202.9</v>
      </c>
      <c r="D191" s="3">
        <f t="shared" ref="D191:E191" si="6">(B191/B179-1)</f>
        <v>0.20373499364695724</v>
      </c>
      <c r="E191" s="3">
        <f t="shared" si="6"/>
        <v>0.20718059042323378</v>
      </c>
      <c r="J191" s="3"/>
      <c r="K191" s="3"/>
      <c r="M191" s="11"/>
      <c r="N191" s="11"/>
      <c r="S191" s="54"/>
      <c r="T191" s="54"/>
    </row>
    <row r="192" spans="1:20" x14ac:dyDescent="0.45">
      <c r="A192" s="2">
        <v>44501</v>
      </c>
      <c r="B192">
        <v>1927964.6</v>
      </c>
      <c r="C192">
        <v>1955779.9</v>
      </c>
      <c r="D192" s="3">
        <f t="shared" ref="D192:E192" si="7">(B192/B180-1)</f>
        <v>0.23016567088201811</v>
      </c>
      <c r="E192" s="3">
        <f t="shared" si="7"/>
        <v>0.25729019485498283</v>
      </c>
      <c r="H192" s="62"/>
      <c r="J192" s="3"/>
      <c r="K192" s="3"/>
      <c r="M192" s="11"/>
      <c r="N192" s="11"/>
      <c r="S192" s="54"/>
      <c r="T192" s="54"/>
    </row>
    <row r="193" spans="1:20" x14ac:dyDescent="0.45">
      <c r="A193" s="2">
        <v>44531</v>
      </c>
      <c r="B193">
        <v>1939704.6</v>
      </c>
      <c r="C193">
        <v>1969617.8</v>
      </c>
      <c r="D193" s="3">
        <f t="shared" ref="D193" si="8">(B193/B181-1)</f>
        <v>0.20206901385521148</v>
      </c>
      <c r="E193" s="3">
        <f t="shared" ref="E193" si="9">(C193/C181-1)</f>
        <v>0.23053098719043552</v>
      </c>
      <c r="H193" s="62"/>
      <c r="J193" s="3"/>
      <c r="K193" s="3"/>
      <c r="M193" s="11"/>
      <c r="N193" s="11"/>
      <c r="S193" s="54"/>
      <c r="T193" s="54"/>
    </row>
    <row r="194" spans="1:20" x14ac:dyDescent="0.45">
      <c r="A194" s="2">
        <v>44562</v>
      </c>
      <c r="B194">
        <v>1806704.9</v>
      </c>
      <c r="C194">
        <v>1884797.6</v>
      </c>
      <c r="D194" s="3">
        <f t="shared" ref="D194:E196" si="10">(B194/B182-1)</f>
        <v>0.18971579191152155</v>
      </c>
      <c r="E194" s="3">
        <f t="shared" si="10"/>
        <v>0.24128135065913536</v>
      </c>
      <c r="J194" s="3"/>
      <c r="K194" s="3"/>
      <c r="M194" s="11"/>
      <c r="N194" s="11"/>
      <c r="S194" s="54"/>
      <c r="T194" s="54"/>
    </row>
    <row r="195" spans="1:20" x14ac:dyDescent="0.45">
      <c r="A195" s="2">
        <v>44593</v>
      </c>
      <c r="B195">
        <v>1737166.6</v>
      </c>
      <c r="C195">
        <v>1800923.5</v>
      </c>
      <c r="D195" s="3">
        <f t="shared" si="10"/>
        <v>0.1791747437254847</v>
      </c>
      <c r="E195" s="3">
        <f t="shared" si="10"/>
        <v>0.22032530335113121</v>
      </c>
      <c r="F195" s="66"/>
      <c r="H195" s="54"/>
      <c r="J195" s="3"/>
      <c r="K195" s="3"/>
      <c r="L195" s="66"/>
      <c r="M195" s="11"/>
      <c r="N195" s="11"/>
    </row>
    <row r="196" spans="1:20" x14ac:dyDescent="0.45">
      <c r="A196" s="2">
        <v>44621</v>
      </c>
      <c r="B196" s="54">
        <v>2037594.3</v>
      </c>
      <c r="C196" s="54">
        <v>2092238.7</v>
      </c>
      <c r="D196" s="3">
        <f t="shared" si="10"/>
        <v>0.15596407878096508</v>
      </c>
      <c r="E196" s="3">
        <f t="shared" si="10"/>
        <v>0.16171621211561749</v>
      </c>
      <c r="H196" s="54"/>
    </row>
    <row r="197" spans="1:20" x14ac:dyDescent="0.45">
      <c r="B197" s="55"/>
      <c r="C197" s="55"/>
      <c r="H197" s="1"/>
      <c r="J197" s="3"/>
      <c r="K197" s="3"/>
      <c r="L197" s="66"/>
    </row>
    <row r="198" spans="1:20" x14ac:dyDescent="0.45">
      <c r="B198" s="3"/>
      <c r="C198" s="3"/>
      <c r="D198" s="3">
        <f>B196/B195-1</f>
        <v>0.17294121358308412</v>
      </c>
      <c r="E198" s="3">
        <f>C196/C195-1</f>
        <v>0.16175878653368669</v>
      </c>
      <c r="F198" s="66">
        <f>AVERAGE(D198:E198)</f>
        <v>0.16735000005838541</v>
      </c>
    </row>
    <row r="199" spans="1:20" x14ac:dyDescent="0.45">
      <c r="B199" s="1"/>
      <c r="C199" s="1"/>
      <c r="H199" s="1"/>
    </row>
    <row r="200" spans="1:20" x14ac:dyDescent="0.45">
      <c r="B200" s="1"/>
      <c r="C200" s="1"/>
      <c r="H200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B3CD-04B1-4869-83C6-885A7366EFBF}">
  <dimension ref="A1:AH115"/>
  <sheetViews>
    <sheetView zoomScale="57" zoomScaleNormal="57" workbookViewId="0">
      <pane xSplit="1" ySplit="4" topLeftCell="B62" activePane="bottomRight" state="frozen"/>
      <selection pane="topRight" activeCell="B1" sqref="B1"/>
      <selection pane="bottomLeft" activeCell="A5" sqref="A5"/>
      <selection pane="bottomRight"/>
    </sheetView>
  </sheetViews>
  <sheetFormatPr defaultRowHeight="18.5" x14ac:dyDescent="0.45"/>
  <cols>
    <col min="2" max="3" width="13.640625" bestFit="1" customWidth="1"/>
    <col min="4" max="5" width="11.0703125" bestFit="1" customWidth="1"/>
    <col min="6" max="6" width="11.0703125" style="27" bestFit="1" customWidth="1"/>
    <col min="7" max="7" width="10.0703125" style="27" bestFit="1" customWidth="1"/>
    <col min="8" max="8" width="11.0703125" bestFit="1" customWidth="1"/>
    <col min="9" max="9" width="19.42578125" style="27" bestFit="1" customWidth="1"/>
    <col min="10" max="10" width="16.85546875" style="25" customWidth="1"/>
    <col min="11" max="11" width="11.0703125" style="25" bestFit="1" customWidth="1"/>
    <col min="12" max="12" width="11.0703125" bestFit="1" customWidth="1"/>
    <col min="13" max="14" width="10.0703125" bestFit="1" customWidth="1"/>
    <col min="15" max="15" width="11.0703125" style="27" bestFit="1" customWidth="1"/>
    <col min="16" max="17" width="10.0703125" bestFit="1" customWidth="1"/>
    <col min="18" max="18" width="3.92578125" customWidth="1"/>
    <col min="19" max="19" width="12.35546875" customWidth="1"/>
    <col min="20" max="20" width="12.7109375" bestFit="1" customWidth="1"/>
    <col min="21" max="24" width="11.0703125" bestFit="1" customWidth="1"/>
    <col min="25" max="25" width="10.0703125" bestFit="1" customWidth="1"/>
    <col min="26" max="26" width="11.0703125" bestFit="1" customWidth="1"/>
    <col min="27" max="28" width="11.0703125" style="25" bestFit="1" customWidth="1"/>
    <col min="29" max="29" width="11.0703125" bestFit="1" customWidth="1"/>
    <col min="30" max="32" width="10.0703125" bestFit="1" customWidth="1"/>
    <col min="33" max="33" width="11.0703125" bestFit="1" customWidth="1"/>
    <col min="34" max="35" width="10.0703125" bestFit="1" customWidth="1"/>
  </cols>
  <sheetData>
    <row r="1" spans="1:34" s="48" customFormat="1" ht="23.5" x14ac:dyDescent="0.55000000000000004">
      <c r="B1" s="48" t="s">
        <v>233</v>
      </c>
      <c r="F1" s="49"/>
      <c r="G1" s="49"/>
      <c r="I1" s="49"/>
      <c r="J1" s="50"/>
      <c r="K1" s="50"/>
      <c r="O1" s="49"/>
      <c r="S1" s="48" t="s">
        <v>235</v>
      </c>
      <c r="AA1" s="50"/>
      <c r="AB1" s="50"/>
    </row>
    <row r="2" spans="1:34" s="48" customFormat="1" ht="23.5" x14ac:dyDescent="0.55000000000000004">
      <c r="B2" s="92" t="s">
        <v>237</v>
      </c>
      <c r="C2" s="92"/>
      <c r="D2" s="92"/>
      <c r="E2" s="48" t="s">
        <v>241</v>
      </c>
      <c r="F2" s="49"/>
      <c r="G2" s="49"/>
      <c r="I2" s="49"/>
      <c r="J2" s="50"/>
      <c r="K2" s="50"/>
      <c r="O2" s="49"/>
      <c r="AA2" s="50"/>
      <c r="AB2" s="50"/>
    </row>
    <row r="3" spans="1:34" s="23" customFormat="1" ht="74" x14ac:dyDescent="0.45">
      <c r="B3" s="33" t="s">
        <v>238</v>
      </c>
      <c r="C3" s="33" t="s">
        <v>240</v>
      </c>
      <c r="D3" s="33" t="s">
        <v>239</v>
      </c>
      <c r="E3" s="33" t="s">
        <v>256</v>
      </c>
      <c r="F3" s="34" t="s">
        <v>46</v>
      </c>
      <c r="G3" s="34" t="s">
        <v>94</v>
      </c>
      <c r="H3" s="33" t="s">
        <v>257</v>
      </c>
      <c r="I3" s="34" t="s">
        <v>242</v>
      </c>
      <c r="J3" s="51" t="s">
        <v>247</v>
      </c>
      <c r="K3" s="51" t="s">
        <v>249</v>
      </c>
      <c r="L3" s="33" t="s">
        <v>243</v>
      </c>
      <c r="M3" s="33" t="s">
        <v>244</v>
      </c>
      <c r="N3" s="33" t="s">
        <v>258</v>
      </c>
      <c r="O3" s="34" t="s">
        <v>188</v>
      </c>
      <c r="P3" s="33" t="s">
        <v>245</v>
      </c>
      <c r="Q3" s="33" t="s">
        <v>246</v>
      </c>
      <c r="R3" s="29"/>
      <c r="S3" s="33" t="s">
        <v>238</v>
      </c>
      <c r="T3" s="33" t="s">
        <v>240</v>
      </c>
      <c r="U3" s="33" t="s">
        <v>239</v>
      </c>
      <c r="V3" s="33" t="s">
        <v>256</v>
      </c>
      <c r="W3" s="33" t="s">
        <v>46</v>
      </c>
      <c r="X3" s="33" t="s">
        <v>94</v>
      </c>
      <c r="Y3" s="33" t="s">
        <v>257</v>
      </c>
      <c r="Z3" s="33" t="s">
        <v>242</v>
      </c>
      <c r="AA3" s="51" t="s">
        <v>247</v>
      </c>
      <c r="AB3" s="51" t="s">
        <v>249</v>
      </c>
      <c r="AC3" s="33" t="s">
        <v>243</v>
      </c>
      <c r="AD3" s="33" t="s">
        <v>244</v>
      </c>
      <c r="AE3" s="33" t="s">
        <v>258</v>
      </c>
      <c r="AF3" s="33" t="s">
        <v>188</v>
      </c>
      <c r="AG3" s="33" t="s">
        <v>245</v>
      </c>
      <c r="AH3" s="33" t="s">
        <v>246</v>
      </c>
    </row>
    <row r="4" spans="1:34" s="23" customFormat="1" x14ac:dyDescent="0.45">
      <c r="B4" s="23" t="s">
        <v>199</v>
      </c>
      <c r="C4" s="23" t="s">
        <v>200</v>
      </c>
      <c r="D4" s="23" t="s">
        <v>201</v>
      </c>
      <c r="E4" s="23" t="s">
        <v>202</v>
      </c>
      <c r="F4" s="35" t="s">
        <v>203</v>
      </c>
      <c r="G4" s="35" t="s">
        <v>204</v>
      </c>
      <c r="H4" s="23" t="s">
        <v>205</v>
      </c>
      <c r="I4" s="35" t="s">
        <v>206</v>
      </c>
      <c r="J4" s="40" t="s">
        <v>214</v>
      </c>
      <c r="K4" s="40" t="s">
        <v>213</v>
      </c>
      <c r="L4" s="23" t="s">
        <v>207</v>
      </c>
      <c r="M4" s="23" t="s">
        <v>208</v>
      </c>
      <c r="N4" s="23" t="s">
        <v>209</v>
      </c>
      <c r="O4" s="35" t="s">
        <v>210</v>
      </c>
      <c r="P4" s="23" t="s">
        <v>211</v>
      </c>
      <c r="Q4" s="23" t="s">
        <v>212</v>
      </c>
      <c r="R4" s="23" t="s">
        <v>250</v>
      </c>
      <c r="S4" s="23" t="s">
        <v>215</v>
      </c>
      <c r="T4" s="23" t="s">
        <v>216</v>
      </c>
      <c r="U4" s="23" t="s">
        <v>217</v>
      </c>
      <c r="V4" s="23" t="s">
        <v>218</v>
      </c>
      <c r="W4" s="23" t="s">
        <v>219</v>
      </c>
      <c r="X4" s="23" t="s">
        <v>220</v>
      </c>
      <c r="Y4" s="23" t="s">
        <v>221</v>
      </c>
      <c r="Z4" s="23" t="s">
        <v>222</v>
      </c>
      <c r="AA4" s="40" t="s">
        <v>230</v>
      </c>
      <c r="AB4" s="40" t="s">
        <v>229</v>
      </c>
      <c r="AC4" s="23" t="s">
        <v>223</v>
      </c>
      <c r="AD4" s="23" t="s">
        <v>224</v>
      </c>
      <c r="AE4" s="23" t="s">
        <v>225</v>
      </c>
      <c r="AF4" s="23" t="s">
        <v>226</v>
      </c>
      <c r="AG4" s="23" t="s">
        <v>227</v>
      </c>
      <c r="AH4" s="23" t="s">
        <v>228</v>
      </c>
    </row>
    <row r="5" spans="1:34" x14ac:dyDescent="0.45">
      <c r="A5" s="2">
        <v>43466</v>
      </c>
      <c r="B5" s="24">
        <v>1009834.6622523824</v>
      </c>
      <c r="C5" s="24">
        <v>87087.442591783678</v>
      </c>
      <c r="D5" s="24">
        <v>359398.06831606524</v>
      </c>
      <c r="E5" s="24">
        <v>254889.25530000002</v>
      </c>
      <c r="F5" s="28">
        <v>218008</v>
      </c>
      <c r="G5" s="28">
        <v>51160</v>
      </c>
      <c r="H5" s="24">
        <v>130914.04801328125</v>
      </c>
      <c r="I5" s="28">
        <v>484416.16148954153</v>
      </c>
      <c r="J5" s="26">
        <v>295241.35379727022</v>
      </c>
      <c r="K5" s="26">
        <v>189175.15018454392</v>
      </c>
      <c r="L5" s="24">
        <v>74436.365546874993</v>
      </c>
      <c r="M5" s="24">
        <v>37341.398406249995</v>
      </c>
      <c r="N5" s="24">
        <v>35302.8203125</v>
      </c>
      <c r="O5" s="28">
        <v>129662</v>
      </c>
      <c r="P5" s="24">
        <v>33045.100091783665</v>
      </c>
      <c r="Q5" s="24">
        <v>7145.0240000000003</v>
      </c>
      <c r="R5" s="24" t="s">
        <v>19</v>
      </c>
      <c r="S5" s="24">
        <v>1074902.1455419282</v>
      </c>
      <c r="T5" s="24">
        <v>119701.25199999998</v>
      </c>
      <c r="U5" s="24">
        <v>335484.47051060357</v>
      </c>
      <c r="V5" s="24">
        <v>258281.72629999998</v>
      </c>
      <c r="W5" s="24">
        <v>182308.3</v>
      </c>
      <c r="X5" s="24">
        <v>64228.37</v>
      </c>
      <c r="Y5" s="24">
        <v>132527.35963242187</v>
      </c>
      <c r="Z5" s="24">
        <v>473588.38245135976</v>
      </c>
      <c r="AA5" s="26">
        <v>280466.23715181585</v>
      </c>
      <c r="AB5" s="26">
        <v>193121.80280727113</v>
      </c>
      <c r="AC5" s="24">
        <v>80245.629000000001</v>
      </c>
      <c r="AD5" s="24">
        <v>36463.076999999997</v>
      </c>
      <c r="AE5" s="24">
        <v>36722.16796875</v>
      </c>
      <c r="AF5" s="24">
        <v>204061</v>
      </c>
      <c r="AG5" s="24">
        <v>52321.881999999998</v>
      </c>
      <c r="AH5" s="24">
        <v>9339.9737000000005</v>
      </c>
    </row>
    <row r="6" spans="1:34" x14ac:dyDescent="0.45">
      <c r="A6" s="2">
        <v>43497</v>
      </c>
      <c r="B6" s="24">
        <v>975520.16978550027</v>
      </c>
      <c r="C6" s="24">
        <v>77989.690300008151</v>
      </c>
      <c r="D6" s="24">
        <v>278420.79104414064</v>
      </c>
      <c r="E6" s="24">
        <v>211723.18580000001</v>
      </c>
      <c r="F6" s="28">
        <v>135330</v>
      </c>
      <c r="G6" s="28">
        <v>57818</v>
      </c>
      <c r="H6" s="24">
        <v>133552.31883203125</v>
      </c>
      <c r="I6" s="28">
        <v>477009.60347300011</v>
      </c>
      <c r="J6" s="26">
        <v>285363.82458600006</v>
      </c>
      <c r="K6" s="26">
        <v>191646.00591000001</v>
      </c>
      <c r="L6" s="24">
        <v>75722.803405859377</v>
      </c>
      <c r="M6" s="24">
        <v>35996.147868749998</v>
      </c>
      <c r="N6" s="24">
        <v>33461.84375</v>
      </c>
      <c r="O6" s="28">
        <v>129916.2</v>
      </c>
      <c r="P6" s="24">
        <v>33612.256300008143</v>
      </c>
      <c r="Q6" s="24">
        <v>7788.2916999999998</v>
      </c>
      <c r="R6" s="24" t="s">
        <v>19</v>
      </c>
      <c r="S6" s="24">
        <v>987756.22456412506</v>
      </c>
      <c r="T6" s="24">
        <v>103120.97069999999</v>
      </c>
      <c r="U6" s="24">
        <v>268715.87033215619</v>
      </c>
      <c r="V6" s="24">
        <v>200707.69350000002</v>
      </c>
      <c r="W6" s="24">
        <v>132967.1</v>
      </c>
      <c r="X6" s="24">
        <v>54846.96</v>
      </c>
      <c r="Y6" s="24">
        <v>136322.84861328127</v>
      </c>
      <c r="Z6" s="24">
        <v>451990.53375800024</v>
      </c>
      <c r="AA6" s="26">
        <v>278360.16503600014</v>
      </c>
      <c r="AB6" s="26">
        <v>173630.36872200004</v>
      </c>
      <c r="AC6" s="24">
        <v>72277.063699999999</v>
      </c>
      <c r="AD6" s="24">
        <v>33906.216</v>
      </c>
      <c r="AE6" s="24">
        <v>35731.640625</v>
      </c>
      <c r="AF6" s="24">
        <v>185513.3</v>
      </c>
      <c r="AG6" s="24">
        <v>46612.051999999996</v>
      </c>
      <c r="AH6" s="24">
        <v>8717.6574000000001</v>
      </c>
    </row>
    <row r="7" spans="1:34" x14ac:dyDescent="0.45">
      <c r="A7" s="2">
        <v>43525</v>
      </c>
      <c r="B7" s="24">
        <v>1095577.2533898719</v>
      </c>
      <c r="C7" s="24">
        <v>96167.024478315783</v>
      </c>
      <c r="D7" s="24">
        <v>352668.27542237518</v>
      </c>
      <c r="E7" s="24">
        <v>262040.78199999998</v>
      </c>
      <c r="F7" s="28">
        <v>198234</v>
      </c>
      <c r="G7" s="28">
        <v>64802</v>
      </c>
      <c r="H7" s="24">
        <v>143715.86590507813</v>
      </c>
      <c r="I7" s="28">
        <v>517865.55700189568</v>
      </c>
      <c r="J7" s="26">
        <v>307129.75818285177</v>
      </c>
      <c r="K7" s="26">
        <v>210735.68579428209</v>
      </c>
      <c r="L7" s="24">
        <v>82561.816911523434</v>
      </c>
      <c r="M7" s="24">
        <v>40421.602656250005</v>
      </c>
      <c r="N7" s="24">
        <v>39438.1484375</v>
      </c>
      <c r="O7" s="28">
        <v>148306</v>
      </c>
      <c r="P7" s="24">
        <v>39108.977578315789</v>
      </c>
      <c r="Q7" s="24">
        <v>7917.8027999999995</v>
      </c>
      <c r="R7" s="24" t="s">
        <v>19</v>
      </c>
      <c r="S7" s="24">
        <v>1100394.7187304383</v>
      </c>
      <c r="T7" s="24">
        <v>120867.82960000003</v>
      </c>
      <c r="U7" s="24">
        <v>316529.44102507422</v>
      </c>
      <c r="V7" s="24">
        <v>249606.96289999998</v>
      </c>
      <c r="W7" s="24">
        <v>167779.6</v>
      </c>
      <c r="X7" s="24">
        <v>60166.879999999997</v>
      </c>
      <c r="Y7" s="24">
        <v>146531.82562343747</v>
      </c>
      <c r="Z7" s="24">
        <v>488202.99941332493</v>
      </c>
      <c r="AA7" s="26">
        <v>300802.63201142341</v>
      </c>
      <c r="AB7" s="26">
        <v>187399.68925333009</v>
      </c>
      <c r="AC7" s="24">
        <v>76311.352600000013</v>
      </c>
      <c r="AD7" s="24">
        <v>38275.544000000002</v>
      </c>
      <c r="AE7" s="24">
        <v>40924.44921875</v>
      </c>
      <c r="AF7" s="24">
        <v>207645</v>
      </c>
      <c r="AG7" s="24">
        <v>53679.639000000003</v>
      </c>
      <c r="AH7" s="24">
        <v>8667.7366000000002</v>
      </c>
    </row>
    <row r="8" spans="1:34" x14ac:dyDescent="0.45">
      <c r="A8" s="2">
        <v>43556</v>
      </c>
      <c r="B8" s="24">
        <v>1032254.2519112498</v>
      </c>
      <c r="C8" s="24">
        <v>83979.963108369717</v>
      </c>
      <c r="D8" s="24">
        <v>347828.30683835933</v>
      </c>
      <c r="E8" s="24">
        <v>251217.57810000004</v>
      </c>
      <c r="F8" s="28">
        <v>193606</v>
      </c>
      <c r="G8" s="28">
        <v>59695</v>
      </c>
      <c r="H8" s="24">
        <v>137797.63089140627</v>
      </c>
      <c r="I8" s="28">
        <v>486476.30878749979</v>
      </c>
      <c r="J8" s="26">
        <v>290144.41843499977</v>
      </c>
      <c r="K8" s="26">
        <v>196331.77796999991</v>
      </c>
      <c r="L8" s="24">
        <v>84999.557736328148</v>
      </c>
      <c r="M8" s="24">
        <v>37928.782165624994</v>
      </c>
      <c r="N8" s="24">
        <v>37642.85546875</v>
      </c>
      <c r="O8" s="28">
        <v>134814</v>
      </c>
      <c r="P8" s="24">
        <v>31943.218008369709</v>
      </c>
      <c r="Q8" s="24">
        <v>7941.5906999999997</v>
      </c>
      <c r="R8" s="24" t="s">
        <v>19</v>
      </c>
      <c r="S8" s="24">
        <v>1069665.483960625</v>
      </c>
      <c r="T8" s="24">
        <v>119721.73460000001</v>
      </c>
      <c r="U8" s="24">
        <v>333417.81212406245</v>
      </c>
      <c r="V8" s="24">
        <v>248989.03339999996</v>
      </c>
      <c r="W8" s="24">
        <v>180593.4</v>
      </c>
      <c r="X8" s="24">
        <v>59158.9</v>
      </c>
      <c r="Y8" s="24">
        <v>139491.86861718749</v>
      </c>
      <c r="Z8" s="24">
        <v>467884.19751749979</v>
      </c>
      <c r="AA8" s="26">
        <v>285150.47728249984</v>
      </c>
      <c r="AB8" s="26">
        <v>182733.83261749995</v>
      </c>
      <c r="AC8" s="24">
        <v>77996.375599999999</v>
      </c>
      <c r="AD8" s="24">
        <v>39634.493000000002</v>
      </c>
      <c r="AE8" s="24">
        <v>39475.46875</v>
      </c>
      <c r="AF8" s="24">
        <v>208881.2</v>
      </c>
      <c r="AG8" s="24">
        <v>51195.773999999998</v>
      </c>
      <c r="AH8" s="24">
        <v>9504.3197999999993</v>
      </c>
    </row>
    <row r="9" spans="1:34" x14ac:dyDescent="0.45">
      <c r="A9" s="2">
        <v>43586</v>
      </c>
      <c r="B9" s="24">
        <v>1061686.3078858561</v>
      </c>
      <c r="C9" s="24">
        <v>93038.753419292465</v>
      </c>
      <c r="D9" s="24">
        <v>376129.03544566064</v>
      </c>
      <c r="E9" s="24">
        <v>261436.24659999998</v>
      </c>
      <c r="F9" s="28">
        <v>213918</v>
      </c>
      <c r="G9" s="28">
        <v>53086</v>
      </c>
      <c r="H9" s="24">
        <v>137279.02765703126</v>
      </c>
      <c r="I9" s="28">
        <v>508791.29059909499</v>
      </c>
      <c r="J9" s="26">
        <v>302161.45400318416</v>
      </c>
      <c r="K9" s="26">
        <v>206629.72475000171</v>
      </c>
      <c r="L9" s="24">
        <v>90007.419697265621</v>
      </c>
      <c r="M9" s="24">
        <v>38155.660228125002</v>
      </c>
      <c r="N9" s="24">
        <v>40919.15625</v>
      </c>
      <c r="O9" s="28">
        <v>142240.70000000001</v>
      </c>
      <c r="P9" s="24">
        <v>36661.268719292464</v>
      </c>
      <c r="Q9" s="24">
        <v>8359.3269999999993</v>
      </c>
      <c r="R9" s="24" t="s">
        <v>19</v>
      </c>
      <c r="S9" s="24">
        <v>1097112.683101254</v>
      </c>
      <c r="T9" s="24">
        <v>126488.27010000001</v>
      </c>
      <c r="U9" s="24">
        <v>329617.16058202425</v>
      </c>
      <c r="V9" s="24">
        <v>254972.31789999999</v>
      </c>
      <c r="W9" s="24">
        <v>169221.3</v>
      </c>
      <c r="X9" s="24">
        <v>61920.77</v>
      </c>
      <c r="Y9" s="24">
        <v>137145.19167929687</v>
      </c>
      <c r="Z9" s="24">
        <v>479329.624147731</v>
      </c>
      <c r="AA9" s="26">
        <v>293643.82879636594</v>
      </c>
      <c r="AB9" s="26">
        <v>185685.57165954693</v>
      </c>
      <c r="AC9" s="24">
        <v>84202.659100000004</v>
      </c>
      <c r="AD9" s="24">
        <v>39515.491999999998</v>
      </c>
      <c r="AE9" s="24">
        <v>40923.91015625</v>
      </c>
      <c r="AF9" s="24">
        <v>220307.6</v>
      </c>
      <c r="AG9" s="24">
        <v>56047.263999999996</v>
      </c>
      <c r="AH9" s="24">
        <v>9631.9848000000002</v>
      </c>
    </row>
    <row r="10" spans="1:34" x14ac:dyDescent="0.45">
      <c r="A10" s="2">
        <v>43617</v>
      </c>
      <c r="B10" s="24">
        <v>1014707.9639821254</v>
      </c>
      <c r="C10" s="24">
        <v>81976.134522091161</v>
      </c>
      <c r="D10" s="24">
        <v>360133.03029051557</v>
      </c>
      <c r="E10" s="24">
        <v>247545.64349999995</v>
      </c>
      <c r="F10" s="28">
        <v>212466</v>
      </c>
      <c r="G10" s="28">
        <v>60934</v>
      </c>
      <c r="H10" s="24">
        <v>127566.082990625</v>
      </c>
      <c r="I10" s="28">
        <v>477185.56396600028</v>
      </c>
      <c r="J10" s="26">
        <v>284467.98445800017</v>
      </c>
      <c r="K10" s="26">
        <v>192717.9183100001</v>
      </c>
      <c r="L10" s="24">
        <v>81330.39205664063</v>
      </c>
      <c r="M10" s="24">
        <v>34998.721615625</v>
      </c>
      <c r="N10" s="24">
        <v>38262.27734375</v>
      </c>
      <c r="O10" s="28">
        <v>138008.20000000001</v>
      </c>
      <c r="P10" s="24">
        <v>30575.204622091169</v>
      </c>
      <c r="Q10" s="24">
        <v>7945.0427</v>
      </c>
      <c r="R10" s="24" t="s">
        <v>19</v>
      </c>
      <c r="S10" s="24">
        <v>1034991.8383306253</v>
      </c>
      <c r="T10" s="24">
        <v>111622.00439999999</v>
      </c>
      <c r="U10" s="24">
        <v>301125.48594428122</v>
      </c>
      <c r="V10" s="24">
        <v>233934.68329999998</v>
      </c>
      <c r="W10" s="24">
        <v>161642.1</v>
      </c>
      <c r="X10" s="24">
        <v>55503.03</v>
      </c>
      <c r="Y10" s="24">
        <v>131007.32408515626</v>
      </c>
      <c r="Z10" s="24">
        <v>453152.64409600029</v>
      </c>
      <c r="AA10" s="26">
        <v>279838.25512800011</v>
      </c>
      <c r="AB10" s="26">
        <v>173314.50190200011</v>
      </c>
      <c r="AC10" s="24">
        <v>72897.260399999999</v>
      </c>
      <c r="AD10" s="24">
        <v>34234.188999999998</v>
      </c>
      <c r="AE10" s="24">
        <v>38875.93359375</v>
      </c>
      <c r="AF10" s="24">
        <v>206684.9</v>
      </c>
      <c r="AG10" s="24">
        <v>50773.267</v>
      </c>
      <c r="AH10" s="24">
        <v>9033.9971999999998</v>
      </c>
    </row>
    <row r="11" spans="1:34" x14ac:dyDescent="0.45">
      <c r="A11" s="2">
        <v>43647</v>
      </c>
      <c r="B11" s="24">
        <v>1054876.137081312</v>
      </c>
      <c r="C11" s="24">
        <v>89701.779589488928</v>
      </c>
      <c r="D11" s="24">
        <v>381280.98810153553</v>
      </c>
      <c r="E11" s="24">
        <v>264826.06849999999</v>
      </c>
      <c r="F11" s="28">
        <v>221772</v>
      </c>
      <c r="G11" s="28">
        <v>61349</v>
      </c>
      <c r="H11" s="24">
        <v>140205.55329843747</v>
      </c>
      <c r="I11" s="28">
        <v>504308.98246565985</v>
      </c>
      <c r="J11" s="26">
        <v>291353.62585261319</v>
      </c>
      <c r="K11" s="26">
        <v>212955.24442913375</v>
      </c>
      <c r="L11" s="24">
        <v>85951.007324999999</v>
      </c>
      <c r="M11" s="24">
        <v>35826.95895</v>
      </c>
      <c r="N11" s="24">
        <v>36852.71484375</v>
      </c>
      <c r="O11" s="28">
        <v>133201.29999999999</v>
      </c>
      <c r="P11" s="24">
        <v>32929.046289488921</v>
      </c>
      <c r="Q11" s="24">
        <v>8636.2731000000003</v>
      </c>
      <c r="R11" s="24" t="s">
        <v>19</v>
      </c>
      <c r="S11" s="24">
        <v>1096978.2755777242</v>
      </c>
      <c r="T11" s="24">
        <v>121108.068</v>
      </c>
      <c r="U11" s="24">
        <v>341588.65644498658</v>
      </c>
      <c r="V11" s="24">
        <v>256658.304</v>
      </c>
      <c r="W11" s="24">
        <v>177743.8</v>
      </c>
      <c r="X11" s="24">
        <v>63771.85</v>
      </c>
      <c r="Y11" s="24">
        <v>141745.02284531249</v>
      </c>
      <c r="Z11" s="24">
        <v>476241.57707739866</v>
      </c>
      <c r="AA11" s="26">
        <v>285224.4577634827</v>
      </c>
      <c r="AB11" s="26">
        <v>191017.56804956816</v>
      </c>
      <c r="AC11" s="24">
        <v>85399.85100000001</v>
      </c>
      <c r="AD11" s="24">
        <v>40131.581000000006</v>
      </c>
      <c r="AE11" s="24">
        <v>38919.8125</v>
      </c>
      <c r="AF11" s="24">
        <v>218473.3</v>
      </c>
      <c r="AG11" s="24">
        <v>50383.143000000004</v>
      </c>
      <c r="AH11" s="24">
        <v>10206.758599999999</v>
      </c>
    </row>
    <row r="12" spans="1:34" x14ac:dyDescent="0.45">
      <c r="A12" s="2">
        <v>43678</v>
      </c>
      <c r="B12" s="24">
        <v>968298.81205902388</v>
      </c>
      <c r="C12" s="24">
        <v>90211.221955223213</v>
      </c>
      <c r="D12" s="24">
        <v>368880.40498615394</v>
      </c>
      <c r="E12" s="24">
        <v>262541.16629999998</v>
      </c>
      <c r="F12" s="28">
        <v>214873</v>
      </c>
      <c r="G12" s="28">
        <v>57809</v>
      </c>
      <c r="H12" s="24">
        <v>133231.77561484376</v>
      </c>
      <c r="I12" s="28">
        <v>423269.50102271693</v>
      </c>
      <c r="J12" s="26">
        <v>242662.79429363034</v>
      </c>
      <c r="K12" s="26">
        <v>180606.37294226827</v>
      </c>
      <c r="L12" s="24">
        <v>86064.127670117188</v>
      </c>
      <c r="M12" s="24">
        <v>33913.043843749998</v>
      </c>
      <c r="N12" s="24">
        <v>37154.99609375</v>
      </c>
      <c r="O12" s="28">
        <v>138316.29999999999</v>
      </c>
      <c r="P12" s="24">
        <v>31672.502955223197</v>
      </c>
      <c r="Q12" s="24">
        <v>8545.0254999999997</v>
      </c>
      <c r="R12" s="24" t="s">
        <v>19</v>
      </c>
      <c r="S12" s="24">
        <v>1011742.0181623761</v>
      </c>
      <c r="T12" s="24">
        <v>116206.95200000002</v>
      </c>
      <c r="U12" s="24">
        <v>328433.32688345853</v>
      </c>
      <c r="V12" s="24">
        <v>247593.83720000004</v>
      </c>
      <c r="W12" s="24">
        <v>175546.5</v>
      </c>
      <c r="X12" s="24">
        <v>59271.26</v>
      </c>
      <c r="Y12" s="24">
        <v>133002.94799414062</v>
      </c>
      <c r="Z12" s="24">
        <v>408033.24539544457</v>
      </c>
      <c r="AA12" s="26">
        <v>238737.57257408503</v>
      </c>
      <c r="AB12" s="26">
        <v>169295.7840836322</v>
      </c>
      <c r="AC12" s="24">
        <v>84003.599999999991</v>
      </c>
      <c r="AD12" s="24">
        <v>35058.524999999994</v>
      </c>
      <c r="AE12" s="24">
        <v>40005.72265625</v>
      </c>
      <c r="AF12" s="24">
        <v>215385.3</v>
      </c>
      <c r="AG12" s="24">
        <v>49000.22</v>
      </c>
      <c r="AH12" s="24">
        <v>9481.1388000000006</v>
      </c>
    </row>
    <row r="13" spans="1:34" x14ac:dyDescent="0.45">
      <c r="A13" s="2">
        <v>43709</v>
      </c>
      <c r="B13" s="24">
        <v>1023933.2168066173</v>
      </c>
      <c r="C13" s="24">
        <v>87515.318730928906</v>
      </c>
      <c r="D13" s="24">
        <v>368917.18834723975</v>
      </c>
      <c r="E13" s="24">
        <v>254781.27410000004</v>
      </c>
      <c r="F13" s="28">
        <v>218215</v>
      </c>
      <c r="G13" s="28">
        <v>59224</v>
      </c>
      <c r="H13" s="24">
        <v>138022.3505203125</v>
      </c>
      <c r="I13" s="28">
        <v>483088.91525620106</v>
      </c>
      <c r="J13" s="26">
        <v>287499.67994857766</v>
      </c>
      <c r="K13" s="26">
        <v>195589.12526857571</v>
      </c>
      <c r="L13" s="24">
        <v>81147.877880468746</v>
      </c>
      <c r="M13" s="24">
        <v>34926.116415625002</v>
      </c>
      <c r="N13" s="24">
        <v>37255.23828125</v>
      </c>
      <c r="O13" s="28">
        <v>134043.1</v>
      </c>
      <c r="P13" s="24">
        <v>31608.762930928911</v>
      </c>
      <c r="Q13" s="24">
        <v>8053.0884999999998</v>
      </c>
      <c r="R13" s="24" t="s">
        <v>19</v>
      </c>
      <c r="S13" s="24">
        <v>1049811.9602164379</v>
      </c>
      <c r="T13" s="24">
        <v>114698.70300000001</v>
      </c>
      <c r="U13" s="24">
        <v>325392.10146009322</v>
      </c>
      <c r="V13" s="24">
        <v>243752.71999999997</v>
      </c>
      <c r="W13" s="24">
        <v>176831.9</v>
      </c>
      <c r="X13" s="24">
        <v>60473.27</v>
      </c>
      <c r="Y13" s="24">
        <v>137134.1135566406</v>
      </c>
      <c r="Z13" s="24">
        <v>458966.70543239091</v>
      </c>
      <c r="AA13" s="26">
        <v>281968.01702476799</v>
      </c>
      <c r="AB13" s="26">
        <v>176998.90848571816</v>
      </c>
      <c r="AC13" s="24">
        <v>77133.746999999988</v>
      </c>
      <c r="AD13" s="24">
        <v>34738.192000000003</v>
      </c>
      <c r="AE13" s="24">
        <v>38092.3671875</v>
      </c>
      <c r="AF13" s="24">
        <v>206361.60000000001</v>
      </c>
      <c r="AG13" s="24">
        <v>47378.368999999999</v>
      </c>
      <c r="AH13" s="24">
        <v>9039.7805000000008</v>
      </c>
    </row>
    <row r="14" spans="1:34" x14ac:dyDescent="0.45">
      <c r="A14" s="2">
        <v>43739</v>
      </c>
      <c r="B14" s="24">
        <v>1092567.9329235998</v>
      </c>
      <c r="C14" s="24">
        <v>91082.207486529616</v>
      </c>
      <c r="D14" s="24">
        <v>374319.37345584203</v>
      </c>
      <c r="E14" s="24">
        <v>265217.43229999999</v>
      </c>
      <c r="F14" s="28">
        <v>212979</v>
      </c>
      <c r="G14" s="28">
        <v>60812</v>
      </c>
      <c r="H14" s="24">
        <v>147049.70990468751</v>
      </c>
      <c r="I14" s="28">
        <v>529227.880316942</v>
      </c>
      <c r="J14" s="26">
        <v>308804.91430173063</v>
      </c>
      <c r="K14" s="26">
        <v>220422.96601521134</v>
      </c>
      <c r="L14" s="24">
        <v>86156.734107812503</v>
      </c>
      <c r="M14" s="24">
        <v>34869.633612500002</v>
      </c>
      <c r="N14" s="24">
        <v>38180.2109375</v>
      </c>
      <c r="O14" s="28">
        <v>142271.6</v>
      </c>
      <c r="P14" s="24">
        <v>32232.425186529606</v>
      </c>
      <c r="Q14" s="24">
        <v>8972.8875000000007</v>
      </c>
      <c r="R14" s="24" t="s">
        <v>19</v>
      </c>
      <c r="S14" s="24">
        <v>1115666.708627976</v>
      </c>
      <c r="T14" s="24">
        <v>119609.465</v>
      </c>
      <c r="U14" s="24">
        <v>331189.73468688148</v>
      </c>
      <c r="V14" s="24">
        <v>254239.88649999999</v>
      </c>
      <c r="W14" s="24">
        <v>170150.8</v>
      </c>
      <c r="X14" s="24">
        <v>60701.1</v>
      </c>
      <c r="Y14" s="24">
        <v>145383.12415546871</v>
      </c>
      <c r="Z14" s="24">
        <v>495786.46531563863</v>
      </c>
      <c r="AA14" s="26">
        <v>301234.57028173091</v>
      </c>
      <c r="AB14" s="26">
        <v>194551.78450825554</v>
      </c>
      <c r="AC14" s="24">
        <v>84590.808999999994</v>
      </c>
      <c r="AD14" s="24">
        <v>37441.021999999997</v>
      </c>
      <c r="AE14" s="24">
        <v>40068.52734375</v>
      </c>
      <c r="AF14" s="24">
        <v>219158.2</v>
      </c>
      <c r="AG14" s="24">
        <v>48874.474999999999</v>
      </c>
      <c r="AH14" s="24">
        <v>10071.499</v>
      </c>
    </row>
    <row r="15" spans="1:34" x14ac:dyDescent="0.45">
      <c r="A15" s="2">
        <v>43770</v>
      </c>
      <c r="B15" s="24">
        <v>1043890.4133996859</v>
      </c>
      <c r="C15" s="24">
        <v>86833.194304905628</v>
      </c>
      <c r="D15" s="24">
        <v>372296.86883823434</v>
      </c>
      <c r="E15" s="24">
        <v>256831.4186</v>
      </c>
      <c r="F15" s="28">
        <v>221442</v>
      </c>
      <c r="G15" s="28">
        <v>58598</v>
      </c>
      <c r="H15" s="24">
        <v>144503.07180390626</v>
      </c>
      <c r="I15" s="28">
        <v>490693.33889045939</v>
      </c>
      <c r="J15" s="26">
        <v>292594.40854760905</v>
      </c>
      <c r="K15" s="26">
        <v>198098.93034285036</v>
      </c>
      <c r="L15" s="24">
        <v>80529.799631054702</v>
      </c>
      <c r="M15" s="24">
        <v>36583.983687499996</v>
      </c>
      <c r="N15" s="24">
        <v>36713.703125</v>
      </c>
      <c r="O15" s="28">
        <v>136819.70000000001</v>
      </c>
      <c r="P15" s="24">
        <v>31727.296804905636</v>
      </c>
      <c r="Q15" s="24">
        <v>8578.1640000000007</v>
      </c>
      <c r="R15" s="24" t="s">
        <v>19</v>
      </c>
      <c r="S15" s="24">
        <v>1046399.1216099547</v>
      </c>
      <c r="T15" s="24">
        <v>115775.19100000002</v>
      </c>
      <c r="U15" s="24">
        <v>335852.10451255547</v>
      </c>
      <c r="V15" s="24">
        <v>250437.06779999999</v>
      </c>
      <c r="W15" s="24">
        <v>185429</v>
      </c>
      <c r="X15" s="24">
        <v>59439.71</v>
      </c>
      <c r="Y15" s="24">
        <v>134550.18078085937</v>
      </c>
      <c r="Z15" s="24">
        <v>464481.91646665079</v>
      </c>
      <c r="AA15" s="26">
        <v>286162.8647714188</v>
      </c>
      <c r="AB15" s="26">
        <v>178319.05169523202</v>
      </c>
      <c r="AC15" s="24">
        <v>76179.482000000004</v>
      </c>
      <c r="AD15" s="24">
        <v>33573.576000000001</v>
      </c>
      <c r="AE15" s="24">
        <v>37080.234375</v>
      </c>
      <c r="AF15" s="24">
        <v>199186.8</v>
      </c>
      <c r="AG15" s="24">
        <v>48163.534999999996</v>
      </c>
      <c r="AH15" s="24">
        <v>9504.9147000000012</v>
      </c>
    </row>
    <row r="16" spans="1:34" x14ac:dyDescent="0.45">
      <c r="A16" s="2">
        <v>43800</v>
      </c>
      <c r="B16" s="24">
        <v>1008308.498142375</v>
      </c>
      <c r="C16" s="24">
        <v>89050.759837901118</v>
      </c>
      <c r="D16" s="24">
        <v>390636.8504000078</v>
      </c>
      <c r="E16" s="24">
        <v>261512.54189999998</v>
      </c>
      <c r="F16" s="28">
        <v>238638</v>
      </c>
      <c r="G16" s="28">
        <v>60276</v>
      </c>
      <c r="H16" s="24">
        <v>147946.62423281249</v>
      </c>
      <c r="I16" s="28">
        <v>443093.25150000013</v>
      </c>
      <c r="J16" s="26">
        <v>251579.94643350012</v>
      </c>
      <c r="K16" s="26">
        <v>191512.63825950003</v>
      </c>
      <c r="L16" s="24">
        <v>84623.086081445319</v>
      </c>
      <c r="M16" s="24">
        <v>37781.403678125003</v>
      </c>
      <c r="N16" s="24">
        <v>37606.34375</v>
      </c>
      <c r="O16" s="28">
        <v>135221.29999999999</v>
      </c>
      <c r="P16" s="24">
        <v>33543.935137901128</v>
      </c>
      <c r="Q16" s="24">
        <v>7753.6221000000005</v>
      </c>
      <c r="R16" s="24" t="s">
        <v>19</v>
      </c>
      <c r="S16" s="24">
        <v>1021427.193704625</v>
      </c>
      <c r="T16" s="24">
        <v>118420.74400000001</v>
      </c>
      <c r="U16" s="24">
        <v>340068.11441643757</v>
      </c>
      <c r="V16" s="24">
        <v>254300.28529999999</v>
      </c>
      <c r="W16" s="24">
        <v>193570.7</v>
      </c>
      <c r="X16" s="24">
        <v>61733.24</v>
      </c>
      <c r="Y16" s="24">
        <v>136566.82790781249</v>
      </c>
      <c r="Z16" s="24">
        <v>426712.69300700014</v>
      </c>
      <c r="AA16" s="26">
        <v>259782.22820600003</v>
      </c>
      <c r="AB16" s="26">
        <v>166930.242532</v>
      </c>
      <c r="AC16" s="24">
        <v>72546.097000000009</v>
      </c>
      <c r="AD16" s="24">
        <v>38341.516999999993</v>
      </c>
      <c r="AE16" s="24">
        <v>35852.00390625</v>
      </c>
      <c r="AF16" s="24">
        <v>202079.6</v>
      </c>
      <c r="AG16" s="24">
        <v>50044.014999999992</v>
      </c>
      <c r="AH16" s="24">
        <v>8169.0730000000003</v>
      </c>
    </row>
    <row r="17" spans="1:34" x14ac:dyDescent="0.45">
      <c r="A17" s="2">
        <v>43831</v>
      </c>
      <c r="B17" s="24">
        <v>981180.66404581082</v>
      </c>
      <c r="C17" s="24">
        <v>83544.035080197136</v>
      </c>
      <c r="D17" s="24">
        <v>352636.03661181853</v>
      </c>
      <c r="E17" s="24">
        <v>235265.01400000002</v>
      </c>
      <c r="F17" s="28">
        <v>211588</v>
      </c>
      <c r="G17" s="28">
        <v>49715</v>
      </c>
      <c r="H17" s="24">
        <v>133009.03057890624</v>
      </c>
      <c r="I17" s="28">
        <v>472831.7554763793</v>
      </c>
      <c r="J17" s="26">
        <v>288371.01873455505</v>
      </c>
      <c r="K17" s="26">
        <v>184460.8477454606</v>
      </c>
      <c r="L17" s="24">
        <v>73756.724136718738</v>
      </c>
      <c r="M17" s="24">
        <v>37375.216221875002</v>
      </c>
      <c r="N17" s="24">
        <v>34976.33984375</v>
      </c>
      <c r="O17" s="28">
        <v>128766.9</v>
      </c>
      <c r="P17" s="24">
        <v>32387.127380197129</v>
      </c>
      <c r="Q17" s="24">
        <v>7689.6280999999999</v>
      </c>
      <c r="R17" s="24" t="s">
        <v>19</v>
      </c>
      <c r="S17" s="24">
        <v>1022271.8501838214</v>
      </c>
      <c r="T17" s="24">
        <v>115696.58180000001</v>
      </c>
      <c r="U17" s="24">
        <v>311674.81107935408</v>
      </c>
      <c r="V17" s="24">
        <v>235491.0202</v>
      </c>
      <c r="W17" s="24">
        <v>160721.70000000001</v>
      </c>
      <c r="X17" s="24">
        <v>61754.55</v>
      </c>
      <c r="Y17" s="24">
        <v>126606.59834179687</v>
      </c>
      <c r="Z17" s="24">
        <v>458659.14419637882</v>
      </c>
      <c r="AA17" s="26">
        <v>271531.98910546355</v>
      </c>
      <c r="AB17" s="26">
        <v>187127.26609455163</v>
      </c>
      <c r="AC17" s="24">
        <v>78049.565799999997</v>
      </c>
      <c r="AD17" s="24">
        <v>35621.175999999999</v>
      </c>
      <c r="AE17" s="24">
        <v>35725.328125</v>
      </c>
      <c r="AF17" s="24">
        <v>196141.5</v>
      </c>
      <c r="AG17" s="24">
        <v>51717.419000000002</v>
      </c>
      <c r="AH17" s="24">
        <v>9155.2414000000008</v>
      </c>
    </row>
    <row r="18" spans="1:34" x14ac:dyDescent="0.45">
      <c r="A18" s="2">
        <v>43862</v>
      </c>
      <c r="B18" s="24">
        <v>953764.65420624986</v>
      </c>
      <c r="C18" s="24">
        <v>87733.14790902508</v>
      </c>
      <c r="D18" s="24">
        <v>223823.45636621091</v>
      </c>
      <c r="E18" s="24">
        <v>227375.05330000003</v>
      </c>
      <c r="F18" s="28">
        <v>80379</v>
      </c>
      <c r="G18" s="28">
        <v>57436</v>
      </c>
      <c r="H18" s="24">
        <v>123291.48834296876</v>
      </c>
      <c r="I18" s="28">
        <v>463674.16604999971</v>
      </c>
      <c r="J18" s="26">
        <v>277557.11339999986</v>
      </c>
      <c r="K18" s="26">
        <v>186116.72549999991</v>
      </c>
      <c r="L18" s="24">
        <v>75134.450238867197</v>
      </c>
      <c r="M18" s="24">
        <v>32446.214759375001</v>
      </c>
      <c r="N18" s="24">
        <v>32918.80078125</v>
      </c>
      <c r="O18" s="28">
        <v>130553</v>
      </c>
      <c r="P18" s="24">
        <v>34102.919209025087</v>
      </c>
      <c r="Q18" s="24">
        <v>8010.1657999999998</v>
      </c>
      <c r="R18" s="24" t="s">
        <v>19</v>
      </c>
      <c r="S18" s="24">
        <v>946489.20471562503</v>
      </c>
      <c r="T18" s="24">
        <v>106323.7981</v>
      </c>
      <c r="U18" s="24">
        <v>276385.30317890621</v>
      </c>
      <c r="V18" s="24">
        <v>209111.7697</v>
      </c>
      <c r="W18" s="24">
        <v>142318.70000000001</v>
      </c>
      <c r="X18" s="24">
        <v>47358.46</v>
      </c>
      <c r="Y18" s="24">
        <v>125573.90298828125</v>
      </c>
      <c r="Z18" s="24">
        <v>432663.18134999974</v>
      </c>
      <c r="AA18" s="26">
        <v>271191.64679999993</v>
      </c>
      <c r="AB18" s="26">
        <v>161471.86169999995</v>
      </c>
      <c r="AC18" s="24">
        <v>68871.708100000003</v>
      </c>
      <c r="AD18" s="24">
        <v>33541.166700000002</v>
      </c>
      <c r="AE18" s="24">
        <v>35156.22265625</v>
      </c>
      <c r="AF18" s="24">
        <v>178486.5</v>
      </c>
      <c r="AG18" s="24">
        <v>48051.757000000005</v>
      </c>
      <c r="AH18" s="24">
        <v>8064.9375</v>
      </c>
    </row>
    <row r="19" spans="1:34" x14ac:dyDescent="0.45">
      <c r="A19" s="2">
        <v>43891</v>
      </c>
      <c r="B19" s="24">
        <v>982880.56875951355</v>
      </c>
      <c r="C19" s="24">
        <v>81641.571026857564</v>
      </c>
      <c r="D19" s="24">
        <v>330896.40236860787</v>
      </c>
      <c r="E19" s="24">
        <v>256329.0454</v>
      </c>
      <c r="F19" s="28">
        <v>184572</v>
      </c>
      <c r="G19" s="28">
        <v>59042</v>
      </c>
      <c r="H19" s="24">
        <v>122319.00163281249</v>
      </c>
      <c r="I19" s="28">
        <v>468445.31884999637</v>
      </c>
      <c r="J19" s="26">
        <v>273345.3079204525</v>
      </c>
      <c r="K19" s="26">
        <v>195099.78966136219</v>
      </c>
      <c r="L19" s="24">
        <v>79152.410881249991</v>
      </c>
      <c r="M19" s="24">
        <v>24839.854839062504</v>
      </c>
      <c r="N19" s="24">
        <v>33543.953125</v>
      </c>
      <c r="O19" s="28">
        <v>132921.20000000001</v>
      </c>
      <c r="P19" s="24">
        <v>26548.50062685756</v>
      </c>
      <c r="Q19" s="24">
        <v>7705.2568000000001</v>
      </c>
      <c r="R19" s="24" t="s">
        <v>19</v>
      </c>
      <c r="S19" s="24">
        <v>997793.72010709904</v>
      </c>
      <c r="T19" s="24">
        <v>103625.66509999998</v>
      </c>
      <c r="U19" s="24">
        <v>304748.68084492174</v>
      </c>
      <c r="V19" s="24">
        <v>239870.26719999997</v>
      </c>
      <c r="W19" s="24">
        <v>164789</v>
      </c>
      <c r="X19" s="24">
        <v>59005.8</v>
      </c>
      <c r="Y19" s="24">
        <v>127246.51787929687</v>
      </c>
      <c r="Z19" s="24">
        <v>434033.80184772395</v>
      </c>
      <c r="AA19" s="26">
        <v>269648.35913863429</v>
      </c>
      <c r="AB19" s="26">
        <v>164385.88524545328</v>
      </c>
      <c r="AC19" s="24">
        <v>69724.118100000007</v>
      </c>
      <c r="AD19" s="24">
        <v>32619.054499999998</v>
      </c>
      <c r="AE19" s="24">
        <v>36899.765625</v>
      </c>
      <c r="AF19" s="24">
        <v>194562.1</v>
      </c>
      <c r="AG19" s="24">
        <v>40094.118000000002</v>
      </c>
      <c r="AH19" s="24">
        <v>7323.5228999999999</v>
      </c>
    </row>
    <row r="20" spans="1:34" x14ac:dyDescent="0.45">
      <c r="A20" s="2">
        <v>43922</v>
      </c>
      <c r="B20" s="24">
        <v>744413.36620487517</v>
      </c>
      <c r="C20" s="24">
        <v>54590.669969268441</v>
      </c>
      <c r="D20" s="24">
        <v>306623.31718708598</v>
      </c>
      <c r="E20" s="24">
        <v>217584.09789999996</v>
      </c>
      <c r="F20" s="28">
        <v>199483</v>
      </c>
      <c r="G20" s="28">
        <v>48310</v>
      </c>
      <c r="H20" s="24">
        <v>103922.49004921874</v>
      </c>
      <c r="I20" s="28">
        <v>324119.42185700015</v>
      </c>
      <c r="J20" s="26">
        <v>188602.7730300001</v>
      </c>
      <c r="K20" s="26">
        <v>135516.97468400004</v>
      </c>
      <c r="L20" s="24">
        <v>59706.030348242188</v>
      </c>
      <c r="M20" s="24">
        <v>20672.192431250001</v>
      </c>
      <c r="N20" s="24">
        <v>22162.50390625</v>
      </c>
      <c r="O20" s="28">
        <v>94470.9</v>
      </c>
      <c r="P20" s="24">
        <v>11909.835969268437</v>
      </c>
      <c r="Q20" s="24">
        <v>3286.8809000000001</v>
      </c>
      <c r="R20" s="24" t="s">
        <v>19</v>
      </c>
      <c r="S20" s="24">
        <v>819506.78116800007</v>
      </c>
      <c r="T20" s="24">
        <v>74985.824200000003</v>
      </c>
      <c r="U20" s="24">
        <v>266570.31433484377</v>
      </c>
      <c r="V20" s="24">
        <v>214048.00380000001</v>
      </c>
      <c r="W20" s="24">
        <v>154627.70000000001</v>
      </c>
      <c r="X20" s="24">
        <v>57091.06</v>
      </c>
      <c r="Y20" s="24">
        <v>104650.32559296874</v>
      </c>
      <c r="Z20" s="24">
        <v>323769.01696300006</v>
      </c>
      <c r="AA20" s="26">
        <v>188264.75070200011</v>
      </c>
      <c r="AB20" s="26">
        <v>135504.48349900005</v>
      </c>
      <c r="AC20" s="24">
        <v>55660.5092</v>
      </c>
      <c r="AD20" s="24">
        <v>28401.115399999999</v>
      </c>
      <c r="AE20" s="24">
        <v>27083.060546875</v>
      </c>
      <c r="AF20" s="24">
        <v>165724.79999999999</v>
      </c>
      <c r="AG20" s="24">
        <v>23898.476000000002</v>
      </c>
      <c r="AH20" s="24">
        <v>6108.8522000000003</v>
      </c>
    </row>
    <row r="21" spans="1:34" x14ac:dyDescent="0.45">
      <c r="A21" s="2">
        <v>43952</v>
      </c>
      <c r="B21" s="24">
        <v>760834.20521050005</v>
      </c>
      <c r="C21" s="24">
        <v>66333.251121404057</v>
      </c>
      <c r="D21" s="24">
        <v>311131.85587794532</v>
      </c>
      <c r="E21" s="24">
        <v>214048.36070000002</v>
      </c>
      <c r="F21" s="28">
        <v>206428</v>
      </c>
      <c r="G21" s="28">
        <v>39044</v>
      </c>
      <c r="H21" s="24">
        <v>101626.92954296875</v>
      </c>
      <c r="I21" s="28">
        <v>355560.24013950006</v>
      </c>
      <c r="J21" s="26">
        <v>214196.27824499996</v>
      </c>
      <c r="K21" s="26">
        <v>141364.07091299997</v>
      </c>
      <c r="L21" s="24">
        <v>56427.430466601567</v>
      </c>
      <c r="M21" s="24">
        <v>20824.321059375001</v>
      </c>
      <c r="N21" s="24">
        <v>24915</v>
      </c>
      <c r="O21" s="28">
        <v>90738.3</v>
      </c>
      <c r="P21" s="24">
        <v>22612.65572140408</v>
      </c>
      <c r="Q21" s="24">
        <v>6074.0745800000004</v>
      </c>
      <c r="R21" s="24" t="s">
        <v>19</v>
      </c>
      <c r="S21" s="24">
        <v>812484.98284999991</v>
      </c>
      <c r="T21" s="24">
        <v>76581.53</v>
      </c>
      <c r="U21" s="24">
        <v>245432.24948856252</v>
      </c>
      <c r="V21" s="24">
        <v>197197.72</v>
      </c>
      <c r="W21" s="24">
        <v>144366.9</v>
      </c>
      <c r="X21" s="24">
        <v>47163.03</v>
      </c>
      <c r="Y21" s="24">
        <v>103584.3349328125</v>
      </c>
      <c r="Z21" s="24">
        <v>341271.73043699999</v>
      </c>
      <c r="AA21" s="26">
        <v>207024.06014850002</v>
      </c>
      <c r="AB21" s="26">
        <v>134247.997344</v>
      </c>
      <c r="AC21" s="24">
        <v>49567.248</v>
      </c>
      <c r="AD21" s="24">
        <v>26463.0831</v>
      </c>
      <c r="AE21" s="24">
        <v>25836.54296875</v>
      </c>
      <c r="AF21" s="24">
        <v>163788.6</v>
      </c>
      <c r="AG21" s="24">
        <v>29232.89</v>
      </c>
      <c r="AH21" s="24">
        <v>6026.6828999999998</v>
      </c>
    </row>
    <row r="22" spans="1:34" x14ac:dyDescent="0.45">
      <c r="A22" s="2">
        <v>43983</v>
      </c>
      <c r="B22" s="24">
        <v>886673.34474500362</v>
      </c>
      <c r="C22" s="24">
        <v>77950.011923188475</v>
      </c>
      <c r="D22" s="24">
        <v>345616.71304191771</v>
      </c>
      <c r="E22" s="24">
        <v>234374.15300000002</v>
      </c>
      <c r="F22" s="28">
        <v>212847</v>
      </c>
      <c r="G22" s="28">
        <v>45178</v>
      </c>
      <c r="H22" s="24">
        <v>110520.82977617189</v>
      </c>
      <c r="I22" s="28">
        <v>439644.49979864008</v>
      </c>
      <c r="J22" s="26">
        <v>266579.05392045685</v>
      </c>
      <c r="K22" s="26">
        <v>173064.9956945469</v>
      </c>
      <c r="L22" s="24">
        <v>72853.45887460938</v>
      </c>
      <c r="M22" s="24">
        <v>24086.529756249998</v>
      </c>
      <c r="N22" s="24">
        <v>31628.17578125</v>
      </c>
      <c r="O22" s="28">
        <v>104668.6</v>
      </c>
      <c r="P22" s="24">
        <v>27118.198923188462</v>
      </c>
      <c r="Q22" s="24">
        <v>7320.6238000000003</v>
      </c>
      <c r="R22" s="24" t="s">
        <v>19</v>
      </c>
      <c r="S22" s="24">
        <v>922946.96349545778</v>
      </c>
      <c r="T22" s="24">
        <v>87132.079800000007</v>
      </c>
      <c r="U22" s="24">
        <v>286501.03942487936</v>
      </c>
      <c r="V22" s="24">
        <v>214585.88770000002</v>
      </c>
      <c r="W22" s="24">
        <v>168516.3</v>
      </c>
      <c r="X22" s="24">
        <v>47983.82</v>
      </c>
      <c r="Y22" s="24">
        <v>118384.30534726562</v>
      </c>
      <c r="Z22" s="24">
        <v>408907.08656682173</v>
      </c>
      <c r="AA22" s="26">
        <v>258032.8803136386</v>
      </c>
      <c r="AB22" s="26">
        <v>150873.98116136491</v>
      </c>
      <c r="AC22" s="24">
        <v>56817.67379999999</v>
      </c>
      <c r="AD22" s="24">
        <v>33055.103600000002</v>
      </c>
      <c r="AE22" s="24">
        <v>33340.00390625</v>
      </c>
      <c r="AF22" s="24">
        <v>179477.7</v>
      </c>
      <c r="AG22" s="24">
        <v>30011.040999999997</v>
      </c>
      <c r="AH22" s="24">
        <v>5501.1607999999997</v>
      </c>
    </row>
    <row r="23" spans="1:34" x14ac:dyDescent="0.45">
      <c r="A23" s="2">
        <v>44013</v>
      </c>
      <c r="B23" s="24">
        <v>942515.53688594431</v>
      </c>
      <c r="C23" s="24">
        <v>86003.078478176685</v>
      </c>
      <c r="D23" s="24">
        <v>383169.19603071176</v>
      </c>
      <c r="E23" s="24">
        <v>251560.02350000001</v>
      </c>
      <c r="F23" s="28">
        <v>236839</v>
      </c>
      <c r="G23" s="28">
        <v>50319</v>
      </c>
      <c r="H23" s="24">
        <v>114435.95068632813</v>
      </c>
      <c r="I23" s="28">
        <v>469873.63397739822</v>
      </c>
      <c r="J23" s="26">
        <v>276199.29398869968</v>
      </c>
      <c r="K23" s="26">
        <v>193674.56925652458</v>
      </c>
      <c r="L23" s="24">
        <v>79036.199607617193</v>
      </c>
      <c r="M23" s="24">
        <v>25679.825704687501</v>
      </c>
      <c r="N23" s="24">
        <v>32685.056640625</v>
      </c>
      <c r="O23" s="28">
        <v>112710.8</v>
      </c>
      <c r="P23" s="24">
        <v>30571.952578176675</v>
      </c>
      <c r="Q23" s="24">
        <v>7976.3687</v>
      </c>
      <c r="R23" s="24" t="s">
        <v>19</v>
      </c>
      <c r="S23" s="24">
        <v>988067.20760389208</v>
      </c>
      <c r="T23" s="24">
        <v>96138.374000000011</v>
      </c>
      <c r="U23" s="24">
        <v>306537.67052168155</v>
      </c>
      <c r="V23" s="24">
        <v>228126.20429999998</v>
      </c>
      <c r="W23" s="24">
        <v>178594.7</v>
      </c>
      <c r="X23" s="24">
        <v>50567.37</v>
      </c>
      <c r="Y23" s="24">
        <v>127532.83944257813</v>
      </c>
      <c r="Z23" s="24">
        <v>432267.63490174554</v>
      </c>
      <c r="AA23" s="26">
        <v>267545.00672348222</v>
      </c>
      <c r="AB23" s="26">
        <v>164722.97208000248</v>
      </c>
      <c r="AC23" s="24">
        <v>62650.546000000009</v>
      </c>
      <c r="AD23" s="24">
        <v>31420.917399999998</v>
      </c>
      <c r="AE23" s="24">
        <v>35618.11328125</v>
      </c>
      <c r="AF23" s="24">
        <v>200450</v>
      </c>
      <c r="AG23" s="24">
        <v>36835.061999999998</v>
      </c>
      <c r="AH23" s="24">
        <v>6679.8648000000003</v>
      </c>
    </row>
    <row r="24" spans="1:34" x14ac:dyDescent="0.45">
      <c r="A24" s="2">
        <v>44044</v>
      </c>
      <c r="B24" s="24">
        <v>894347.97844150942</v>
      </c>
      <c r="C24" s="24">
        <v>86325.862840990419</v>
      </c>
      <c r="D24" s="24">
        <v>375725.86011995887</v>
      </c>
      <c r="E24" s="24">
        <v>254602.36229999998</v>
      </c>
      <c r="F24" s="28">
        <v>234373</v>
      </c>
      <c r="G24" s="28">
        <v>49364</v>
      </c>
      <c r="H24" s="24">
        <v>113218.17443164063</v>
      </c>
      <c r="I24" s="28">
        <v>411916.25540951535</v>
      </c>
      <c r="J24" s="26">
        <v>246849.15403332829</v>
      </c>
      <c r="K24" s="26">
        <v>165067.33793809189</v>
      </c>
      <c r="L24" s="24">
        <v>78322.564873437514</v>
      </c>
      <c r="M24" s="24">
        <v>26994.315865624998</v>
      </c>
      <c r="N24" s="24">
        <v>33302.86328125</v>
      </c>
      <c r="O24" s="28">
        <v>117833.3</v>
      </c>
      <c r="P24" s="24">
        <v>28194.99404099043</v>
      </c>
      <c r="Q24" s="24">
        <v>8277.8711999999996</v>
      </c>
      <c r="R24" s="24" t="s">
        <v>19</v>
      </c>
      <c r="S24" s="24">
        <v>953162.21716859343</v>
      </c>
      <c r="T24" s="24">
        <v>97813.747199999983</v>
      </c>
      <c r="U24" s="24">
        <v>307787.80823982507</v>
      </c>
      <c r="V24" s="24">
        <v>227185.68109999999</v>
      </c>
      <c r="W24" s="24">
        <v>178416.2</v>
      </c>
      <c r="X24" s="24">
        <v>47339.4</v>
      </c>
      <c r="Y24" s="24">
        <v>130260.20089414064</v>
      </c>
      <c r="Z24" s="24">
        <v>396183.82421427761</v>
      </c>
      <c r="AA24" s="26">
        <v>243794.31187618547</v>
      </c>
      <c r="AB24" s="26">
        <v>152389.51233809208</v>
      </c>
      <c r="AC24" s="24">
        <v>63106.691200000001</v>
      </c>
      <c r="AD24" s="24">
        <v>31417.126499999998</v>
      </c>
      <c r="AE24" s="24">
        <v>36931.25</v>
      </c>
      <c r="AF24" s="24">
        <v>203342.2</v>
      </c>
      <c r="AG24" s="24">
        <v>37685.356</v>
      </c>
      <c r="AH24" s="24">
        <v>6895.8427000000001</v>
      </c>
    </row>
    <row r="25" spans="1:34" x14ac:dyDescent="0.45">
      <c r="A25" s="2">
        <v>44075</v>
      </c>
      <c r="B25" s="24">
        <v>1024868.3776455926</v>
      </c>
      <c r="C25" s="24">
        <v>93693.185888616776</v>
      </c>
      <c r="D25" s="24">
        <v>391746.63931245729</v>
      </c>
      <c r="E25" s="24">
        <v>269664.55340000003</v>
      </c>
      <c r="F25" s="28">
        <v>238613</v>
      </c>
      <c r="G25" s="28">
        <v>57333</v>
      </c>
      <c r="H25" s="24">
        <v>125480.18420195312</v>
      </c>
      <c r="I25" s="28">
        <v>510874.52020726854</v>
      </c>
      <c r="J25" s="26">
        <v>309253.56992727023</v>
      </c>
      <c r="K25" s="26">
        <v>201620.59650772566</v>
      </c>
      <c r="L25" s="24">
        <v>81498.733203515629</v>
      </c>
      <c r="M25" s="24">
        <v>28629.4394703125</v>
      </c>
      <c r="N25" s="24">
        <v>34986.546875</v>
      </c>
      <c r="O25" s="28">
        <v>121115.4</v>
      </c>
      <c r="P25" s="24">
        <v>33353.565688616778</v>
      </c>
      <c r="Q25" s="24">
        <v>8759.2597999999998</v>
      </c>
      <c r="R25" s="24" t="s">
        <v>19</v>
      </c>
      <c r="S25" s="24">
        <v>1051256.699359087</v>
      </c>
      <c r="T25" s="24">
        <v>104338.88380000001</v>
      </c>
      <c r="U25" s="24">
        <v>347352.72288915474</v>
      </c>
      <c r="V25" s="24">
        <v>240720.71589999998</v>
      </c>
      <c r="W25" s="24">
        <v>205852.3</v>
      </c>
      <c r="X25" s="24">
        <v>51155.21</v>
      </c>
      <c r="Y25" s="24">
        <v>139424.84105585938</v>
      </c>
      <c r="Z25" s="24">
        <v>472015.81999863259</v>
      </c>
      <c r="AA25" s="26">
        <v>298247.95037090674</v>
      </c>
      <c r="AB25" s="26">
        <v>173767.75170363495</v>
      </c>
      <c r="AC25" s="24">
        <v>69226.387799999997</v>
      </c>
      <c r="AD25" s="24">
        <v>32030.542500000003</v>
      </c>
      <c r="AE25" s="24">
        <v>38166.87109375</v>
      </c>
      <c r="AF25" s="24">
        <v>206457.4</v>
      </c>
      <c r="AG25" s="24">
        <v>40115.913</v>
      </c>
      <c r="AH25" s="24">
        <v>7782.3047000000006</v>
      </c>
    </row>
    <row r="26" spans="1:34" x14ac:dyDescent="0.45">
      <c r="A26" s="2">
        <v>44105</v>
      </c>
      <c r="B26" s="24">
        <v>1056907.9435292976</v>
      </c>
      <c r="C26" s="24">
        <v>92061.908415786558</v>
      </c>
      <c r="D26" s="24">
        <v>395959.16952507826</v>
      </c>
      <c r="E26" s="24">
        <v>266164.3517</v>
      </c>
      <c r="F26" s="28">
        <v>236230</v>
      </c>
      <c r="G26" s="28">
        <v>62397</v>
      </c>
      <c r="H26" s="24">
        <v>128800.81398710937</v>
      </c>
      <c r="I26" s="28">
        <v>527820.75872273557</v>
      </c>
      <c r="J26" s="26">
        <v>316866.49242091394</v>
      </c>
      <c r="K26" s="26">
        <v>210954.26630182151</v>
      </c>
      <c r="L26" s="24">
        <v>85606.697874218749</v>
      </c>
      <c r="M26" s="24">
        <v>29309.337195312499</v>
      </c>
      <c r="N26" s="24">
        <v>35921.546875</v>
      </c>
      <c r="O26" s="28">
        <v>132348.29999999999</v>
      </c>
      <c r="P26" s="24">
        <v>30662.667815786557</v>
      </c>
      <c r="Q26" s="24">
        <v>9667.5473000000002</v>
      </c>
      <c r="R26" s="24" t="s">
        <v>19</v>
      </c>
      <c r="S26" s="24">
        <v>1084137.8718074502</v>
      </c>
      <c r="T26" s="24">
        <v>107000.98929999999</v>
      </c>
      <c r="U26" s="24">
        <v>325786.55416166922</v>
      </c>
      <c r="V26" s="24">
        <v>240865.51</v>
      </c>
      <c r="W26" s="24">
        <v>181211</v>
      </c>
      <c r="X26" s="24">
        <v>54421.1</v>
      </c>
      <c r="Y26" s="24">
        <v>141076.91404570313</v>
      </c>
      <c r="Z26" s="24">
        <v>484237.39601091662</v>
      </c>
      <c r="AA26" s="26">
        <v>306447.45829273207</v>
      </c>
      <c r="AB26" s="26">
        <v>177789.81996636643</v>
      </c>
      <c r="AC26" s="24">
        <v>71978.949300000007</v>
      </c>
      <c r="AD26" s="24">
        <v>32498.079000000002</v>
      </c>
      <c r="AE26" s="24">
        <v>39430.8203125</v>
      </c>
      <c r="AF26" s="24">
        <v>219512.6</v>
      </c>
      <c r="AG26" s="24">
        <v>43099.156000000003</v>
      </c>
      <c r="AH26" s="24">
        <v>8593.8906000000006</v>
      </c>
    </row>
    <row r="27" spans="1:34" x14ac:dyDescent="0.45">
      <c r="A27" s="2">
        <v>44136</v>
      </c>
      <c r="B27" s="24">
        <v>1058876.6785542665</v>
      </c>
      <c r="C27" s="24">
        <v>89070.706953009241</v>
      </c>
      <c r="D27" s="24">
        <v>419292.4491710976</v>
      </c>
      <c r="E27" s="24">
        <v>268733.2721</v>
      </c>
      <c r="F27" s="28">
        <v>266912</v>
      </c>
      <c r="G27" s="28">
        <v>58548</v>
      </c>
      <c r="H27" s="24">
        <v>132407.864875</v>
      </c>
      <c r="I27" s="28">
        <v>527601.80164762947</v>
      </c>
      <c r="J27" s="26">
        <v>318145.11102476821</v>
      </c>
      <c r="K27" s="26">
        <v>209457.04576000417</v>
      </c>
      <c r="L27" s="24">
        <v>81403.803927734378</v>
      </c>
      <c r="M27" s="24">
        <v>30050.255287499996</v>
      </c>
      <c r="N27" s="24">
        <v>36024.2421875</v>
      </c>
      <c r="O27" s="28">
        <v>126614.39999999999</v>
      </c>
      <c r="P27" s="24">
        <v>29470.343753009238</v>
      </c>
      <c r="Q27" s="24">
        <v>9473.8509000000013</v>
      </c>
      <c r="R27" s="24" t="s">
        <v>19</v>
      </c>
      <c r="S27" s="24">
        <v>1102291.9187724504</v>
      </c>
      <c r="T27" s="24">
        <v>110132.24890000001</v>
      </c>
      <c r="U27" s="24">
        <v>343127.51559895859</v>
      </c>
      <c r="V27" s="24">
        <v>253182.54279999997</v>
      </c>
      <c r="W27" s="24">
        <v>195080.4</v>
      </c>
      <c r="X27" s="24">
        <v>55430.35</v>
      </c>
      <c r="Y27" s="24">
        <v>147667.26817187498</v>
      </c>
      <c r="Z27" s="24">
        <v>492813.04064953362</v>
      </c>
      <c r="AA27" s="26">
        <v>312416.27539429197</v>
      </c>
      <c r="AB27" s="26">
        <v>180397.1203923845</v>
      </c>
      <c r="AC27" s="24">
        <v>73662.436900000001</v>
      </c>
      <c r="AD27" s="24">
        <v>35045.561000000002</v>
      </c>
      <c r="AE27" s="24">
        <v>38136.78125</v>
      </c>
      <c r="AF27" s="24">
        <v>212674.7</v>
      </c>
      <c r="AG27" s="24">
        <v>43632.693999999996</v>
      </c>
      <c r="AH27" s="24">
        <v>8225.9085000000014</v>
      </c>
    </row>
    <row r="28" spans="1:34" x14ac:dyDescent="0.45">
      <c r="A28" s="2">
        <v>44166</v>
      </c>
      <c r="B28" s="24">
        <v>1070296.4303367503</v>
      </c>
      <c r="C28" s="24">
        <v>98004.277419281134</v>
      </c>
      <c r="D28" s="24">
        <v>445337.59990614688</v>
      </c>
      <c r="E28" s="24">
        <v>291823.24380000005</v>
      </c>
      <c r="F28" s="28">
        <v>281688</v>
      </c>
      <c r="G28" s="28">
        <v>64610</v>
      </c>
      <c r="H28" s="24">
        <v>138003.23107773438</v>
      </c>
      <c r="I28" s="28">
        <v>503128.04504817061</v>
      </c>
      <c r="J28" s="26">
        <v>288831.43919999368</v>
      </c>
      <c r="K28" s="26">
        <v>214296.84924272256</v>
      </c>
      <c r="L28" s="24">
        <v>88803.699773242188</v>
      </c>
      <c r="M28" s="24">
        <v>32924.18083125</v>
      </c>
      <c r="N28" s="24">
        <v>37530.2578125</v>
      </c>
      <c r="O28" s="28">
        <v>132193.60000000001</v>
      </c>
      <c r="P28" s="24">
        <v>33706.508219281139</v>
      </c>
      <c r="Q28" s="24">
        <v>9227.5410999999986</v>
      </c>
      <c r="R28" s="24" t="s">
        <v>19</v>
      </c>
      <c r="S28" s="24">
        <v>1110668.1459971489</v>
      </c>
      <c r="T28" s="24">
        <v>127842.717</v>
      </c>
      <c r="U28" s="24">
        <v>362113.48203666165</v>
      </c>
      <c r="V28" s="24">
        <v>270652.10920000001</v>
      </c>
      <c r="W28" s="24">
        <v>207310.3</v>
      </c>
      <c r="X28" s="24">
        <v>57797.66</v>
      </c>
      <c r="Y28" s="24">
        <v>156602.47922109376</v>
      </c>
      <c r="Z28" s="24">
        <v>477828.76411271666</v>
      </c>
      <c r="AA28" s="26">
        <v>299162.68577362975</v>
      </c>
      <c r="AB28" s="26">
        <v>178666.20003635966</v>
      </c>
      <c r="AC28" s="24">
        <v>78079.896999999983</v>
      </c>
      <c r="AD28" s="24">
        <v>36950.836000000003</v>
      </c>
      <c r="AE28" s="24">
        <v>37769.625</v>
      </c>
      <c r="AF28" s="24">
        <v>215372.79999999999</v>
      </c>
      <c r="AG28" s="24">
        <v>54082.747000000003</v>
      </c>
      <c r="AH28" s="24">
        <v>8177.1275000000005</v>
      </c>
    </row>
    <row r="29" spans="1:34" x14ac:dyDescent="0.45">
      <c r="A29" s="2">
        <v>44197</v>
      </c>
      <c r="B29" s="24">
        <v>1016353.66826075</v>
      </c>
      <c r="C29" s="24">
        <v>96710.153748886252</v>
      </c>
      <c r="D29" s="24">
        <v>405538.28678206238</v>
      </c>
      <c r="E29" s="24">
        <v>283303.22090000001</v>
      </c>
      <c r="F29" s="28">
        <v>263632</v>
      </c>
      <c r="G29" s="28">
        <v>55685</v>
      </c>
      <c r="H29" s="24">
        <v>119463.47487148437</v>
      </c>
      <c r="I29" s="28">
        <v>480232.53095999995</v>
      </c>
      <c r="J29" s="26">
        <v>298867.75772550004</v>
      </c>
      <c r="K29" s="26">
        <v>181365.13835999998</v>
      </c>
      <c r="L29" s="24">
        <v>74063.15084570313</v>
      </c>
      <c r="M29" s="24">
        <v>34191.019853124999</v>
      </c>
      <c r="N29" s="24">
        <v>38293.8203125</v>
      </c>
      <c r="O29" s="28">
        <v>127860.1</v>
      </c>
      <c r="P29" s="24">
        <v>33927.643448886243</v>
      </c>
      <c r="Q29" s="24">
        <v>7950.1476000000002</v>
      </c>
      <c r="R29" s="24" t="s">
        <v>19</v>
      </c>
      <c r="S29" s="24">
        <v>1048308.8856681249</v>
      </c>
      <c r="T29" s="24">
        <v>122352.774</v>
      </c>
      <c r="U29" s="24">
        <v>347767.297860422</v>
      </c>
      <c r="V29" s="24">
        <v>263449.84179999999</v>
      </c>
      <c r="W29" s="24">
        <v>204147.9</v>
      </c>
      <c r="X29" s="24">
        <v>59223.12</v>
      </c>
      <c r="Y29" s="24">
        <v>125401.94158554688</v>
      </c>
      <c r="Z29" s="24">
        <v>455321.60030550003</v>
      </c>
      <c r="AA29" s="26">
        <v>284251.90566900006</v>
      </c>
      <c r="AB29" s="26">
        <v>171069.57292800001</v>
      </c>
      <c r="AC29" s="24">
        <v>72807.359000000011</v>
      </c>
      <c r="AD29" s="24">
        <v>36340.066799999993</v>
      </c>
      <c r="AE29" s="24">
        <v>35645.8984375</v>
      </c>
      <c r="AF29" s="24">
        <v>204817.7</v>
      </c>
      <c r="AG29" s="24">
        <v>52987.756000000001</v>
      </c>
      <c r="AH29" s="24">
        <v>8285.7736000000004</v>
      </c>
    </row>
    <row r="30" spans="1:34" x14ac:dyDescent="0.45">
      <c r="A30" s="2">
        <v>44228</v>
      </c>
      <c r="B30" s="24">
        <v>1028569.4224897498</v>
      </c>
      <c r="C30" s="24">
        <v>88479.777719582256</v>
      </c>
      <c r="D30" s="24">
        <v>356156.20612205466</v>
      </c>
      <c r="E30" s="24">
        <v>254266.41329999999</v>
      </c>
      <c r="F30" s="28">
        <v>204636</v>
      </c>
      <c r="G30" s="28">
        <v>57301</v>
      </c>
      <c r="H30" s="24">
        <v>131234.65577656252</v>
      </c>
      <c r="I30" s="28">
        <v>510477.30238699965</v>
      </c>
      <c r="J30" s="26">
        <v>311086.36843199976</v>
      </c>
      <c r="K30" s="26">
        <v>199391.0549339999</v>
      </c>
      <c r="L30" s="24">
        <v>79794.695673242182</v>
      </c>
      <c r="M30" s="24">
        <v>31817.084237499999</v>
      </c>
      <c r="N30" s="24">
        <v>36301.1484375</v>
      </c>
      <c r="O30" s="28">
        <v>124009.9</v>
      </c>
      <c r="P30" s="24">
        <v>33713.117719582267</v>
      </c>
      <c r="Q30" s="24">
        <v>9654.0887999999995</v>
      </c>
      <c r="R30" s="24" t="s">
        <v>19</v>
      </c>
      <c r="S30" s="24">
        <v>1044874.4726049999</v>
      </c>
      <c r="T30" s="24">
        <v>115152.00200000001</v>
      </c>
      <c r="U30" s="24">
        <v>315746.8741132188</v>
      </c>
      <c r="V30" s="24">
        <v>237854.19439999998</v>
      </c>
      <c r="W30" s="24">
        <v>170239.1</v>
      </c>
      <c r="X30" s="24">
        <v>55654.080000000002</v>
      </c>
      <c r="Y30" s="24">
        <v>136773.32773046874</v>
      </c>
      <c r="Z30" s="24">
        <v>479695.16366899991</v>
      </c>
      <c r="AA30" s="26">
        <v>306140.38397499983</v>
      </c>
      <c r="AB30" s="26">
        <v>173554.90067299988</v>
      </c>
      <c r="AC30" s="24">
        <v>72212.236000000004</v>
      </c>
      <c r="AD30" s="24">
        <v>34212.434999999998</v>
      </c>
      <c r="AE30" s="24">
        <v>35219.13671875</v>
      </c>
      <c r="AF30" s="24">
        <v>193812.6</v>
      </c>
      <c r="AG30" s="24">
        <v>51561.156000000003</v>
      </c>
      <c r="AH30" s="24">
        <v>8539.9192000000003</v>
      </c>
    </row>
    <row r="31" spans="1:34" x14ac:dyDescent="0.45">
      <c r="A31" s="2">
        <v>44256</v>
      </c>
      <c r="B31" s="24">
        <v>1225416.8888168333</v>
      </c>
      <c r="C31" s="24">
        <v>112567.01719788183</v>
      </c>
      <c r="D31" s="24">
        <v>424695.65098449419</v>
      </c>
      <c r="E31" s="24">
        <v>317723.00750000007</v>
      </c>
      <c r="F31" s="28">
        <v>240738</v>
      </c>
      <c r="G31" s="28">
        <v>67871</v>
      </c>
      <c r="H31" s="24">
        <v>153667.33809609374</v>
      </c>
      <c r="I31" s="28">
        <v>598959.10453218687</v>
      </c>
      <c r="J31" s="26">
        <v>366326.00498870359</v>
      </c>
      <c r="K31" s="26">
        <v>232633.21853435281</v>
      </c>
      <c r="L31" s="24">
        <v>97945.016694921855</v>
      </c>
      <c r="M31" s="24">
        <v>37242.207971874996</v>
      </c>
      <c r="N31" s="24">
        <v>43175.87890625</v>
      </c>
      <c r="O31" s="28">
        <v>151723.1</v>
      </c>
      <c r="P31" s="24">
        <v>41556.446197881822</v>
      </c>
      <c r="Q31" s="24">
        <v>12078.4571</v>
      </c>
      <c r="R31" s="24" t="s">
        <v>19</v>
      </c>
      <c r="S31" s="24">
        <v>1253819.2417183812</v>
      </c>
      <c r="T31" s="24">
        <v>141851.69700000001</v>
      </c>
      <c r="U31" s="24">
        <v>405318.60318630468</v>
      </c>
      <c r="V31" s="24">
        <v>296772.0797</v>
      </c>
      <c r="W31" s="24">
        <v>226991.2</v>
      </c>
      <c r="X31" s="24">
        <v>62199.56</v>
      </c>
      <c r="Y31" s="24">
        <v>158984.82973125001</v>
      </c>
      <c r="Z31" s="24">
        <v>568276.95184218616</v>
      </c>
      <c r="AA31" s="26">
        <v>357869.68086131202</v>
      </c>
      <c r="AB31" s="26">
        <v>210407.03299913491</v>
      </c>
      <c r="AC31" s="24">
        <v>93746.024000000005</v>
      </c>
      <c r="AD31" s="24">
        <v>40317.851000000002</v>
      </c>
      <c r="AE31" s="24">
        <v>44634.33203125</v>
      </c>
      <c r="AF31" s="24">
        <v>237338.9</v>
      </c>
      <c r="AG31" s="24">
        <v>61939.985000000001</v>
      </c>
      <c r="AH31" s="24">
        <v>9787.8286000000007</v>
      </c>
    </row>
    <row r="32" spans="1:34" x14ac:dyDescent="0.45">
      <c r="A32" s="2">
        <v>44287</v>
      </c>
      <c r="B32" s="24">
        <v>1147802.5143604996</v>
      </c>
      <c r="C32" s="24">
        <v>102848.40980428424</v>
      </c>
      <c r="D32" s="24">
        <v>443372.34990670311</v>
      </c>
      <c r="E32" s="24">
        <v>300485.82049999997</v>
      </c>
      <c r="F32" s="28">
        <v>263446</v>
      </c>
      <c r="G32" s="28">
        <v>65850</v>
      </c>
      <c r="H32" s="24">
        <v>151753.4093015625</v>
      </c>
      <c r="I32" s="28">
        <v>547160.24658399983</v>
      </c>
      <c r="J32" s="26">
        <v>332627.38322099991</v>
      </c>
      <c r="K32" s="26">
        <v>214532.38419899996</v>
      </c>
      <c r="L32" s="24">
        <v>97734.184284765623</v>
      </c>
      <c r="M32" s="24">
        <v>35134.715403124996</v>
      </c>
      <c r="N32" s="24">
        <v>39774.12109375</v>
      </c>
      <c r="O32" s="28">
        <v>144177.9</v>
      </c>
      <c r="P32" s="24">
        <v>36779.407004284243</v>
      </c>
      <c r="Q32" s="24">
        <v>11727.4699</v>
      </c>
      <c r="R32" s="24" t="s">
        <v>19</v>
      </c>
      <c r="S32" s="24">
        <v>1181786.8468616246</v>
      </c>
      <c r="T32" s="24">
        <v>134400.90200000003</v>
      </c>
      <c r="U32" s="24">
        <v>386254.62709449994</v>
      </c>
      <c r="V32" s="24">
        <v>285327.25379999995</v>
      </c>
      <c r="W32" s="24">
        <v>221752.4</v>
      </c>
      <c r="X32" s="24">
        <v>63717.63</v>
      </c>
      <c r="Y32" s="24">
        <v>151848.131546875</v>
      </c>
      <c r="Z32" s="24">
        <v>523724.21555299981</v>
      </c>
      <c r="AA32" s="26">
        <v>324264.05476499995</v>
      </c>
      <c r="AB32" s="26">
        <v>199459.92120599991</v>
      </c>
      <c r="AC32" s="24">
        <v>83170.5</v>
      </c>
      <c r="AD32" s="24">
        <v>37692.708999999995</v>
      </c>
      <c r="AE32" s="24">
        <v>40897.34765625</v>
      </c>
      <c r="AF32" s="24">
        <v>226849.7</v>
      </c>
      <c r="AG32" s="24">
        <v>57950.566000000006</v>
      </c>
      <c r="AH32" s="24">
        <v>9511.9224000000013</v>
      </c>
    </row>
    <row r="33" spans="1:34" x14ac:dyDescent="0.45">
      <c r="A33" s="2">
        <v>44317</v>
      </c>
      <c r="B33" s="24">
        <v>1144651.0783944449</v>
      </c>
      <c r="C33" s="24">
        <v>102453.68514028807</v>
      </c>
      <c r="D33" s="24">
        <v>440358.492363739</v>
      </c>
      <c r="E33" s="24">
        <v>301199.46970000002</v>
      </c>
      <c r="F33" s="28">
        <v>263617</v>
      </c>
      <c r="G33" s="28">
        <v>57379</v>
      </c>
      <c r="H33" s="24">
        <v>148005.34817109376</v>
      </c>
      <c r="I33" s="28">
        <v>543245.75267810549</v>
      </c>
      <c r="J33" s="26">
        <v>333785.85982857784</v>
      </c>
      <c r="K33" s="26">
        <v>209460.01430857548</v>
      </c>
      <c r="L33" s="24">
        <v>99039.071683984395</v>
      </c>
      <c r="M33" s="24">
        <v>37916.033918750007</v>
      </c>
      <c r="N33" s="24">
        <v>42105.75390625</v>
      </c>
      <c r="O33" s="28">
        <v>144840.9</v>
      </c>
      <c r="P33" s="24">
        <v>37867.250940288068</v>
      </c>
      <c r="Q33" s="24">
        <v>12247.6749</v>
      </c>
      <c r="R33" s="24" t="s">
        <v>19</v>
      </c>
      <c r="S33" s="24">
        <v>1184110.4485048312</v>
      </c>
      <c r="T33" s="24">
        <v>126236.17700000001</v>
      </c>
      <c r="U33" s="24">
        <v>388244.79652363498</v>
      </c>
      <c r="V33" s="24">
        <v>282096.24860000005</v>
      </c>
      <c r="W33" s="24">
        <v>222813</v>
      </c>
      <c r="X33" s="24">
        <v>59308.99</v>
      </c>
      <c r="Y33" s="24">
        <v>147449.15370351562</v>
      </c>
      <c r="Z33" s="24">
        <v>529367.96335620049</v>
      </c>
      <c r="AA33" s="26">
        <v>329481.10826286348</v>
      </c>
      <c r="AB33" s="26">
        <v>199886.97655238479</v>
      </c>
      <c r="AC33" s="24">
        <v>87312.93299999999</v>
      </c>
      <c r="AD33" s="24">
        <v>36337.859000000004</v>
      </c>
      <c r="AE33" s="24">
        <v>42620.16796875</v>
      </c>
      <c r="AF33" s="24">
        <v>230911.4</v>
      </c>
      <c r="AG33" s="24">
        <v>50715.923999999999</v>
      </c>
      <c r="AH33" s="24">
        <v>9657.7824000000001</v>
      </c>
    </row>
    <row r="34" spans="1:34" x14ac:dyDescent="0.45">
      <c r="A34" s="2">
        <v>44348</v>
      </c>
      <c r="B34" s="24">
        <v>1220610.3720788108</v>
      </c>
      <c r="C34" s="24">
        <v>108094.1172125642</v>
      </c>
      <c r="D34" s="24">
        <v>470559.66041776998</v>
      </c>
      <c r="E34" s="24">
        <v>316268.96720000007</v>
      </c>
      <c r="F34" s="28">
        <v>281014</v>
      </c>
      <c r="G34" s="28">
        <v>65605</v>
      </c>
      <c r="H34" s="24">
        <v>161939.77807187501</v>
      </c>
      <c r="I34" s="28">
        <v>586938.72651454993</v>
      </c>
      <c r="J34" s="26">
        <v>359928.52567273</v>
      </c>
      <c r="K34" s="26">
        <v>227009.83942909265</v>
      </c>
      <c r="L34" s="24">
        <v>103058.58767578125</v>
      </c>
      <c r="M34" s="24">
        <v>40200.712834375008</v>
      </c>
      <c r="N34" s="24">
        <v>44912.6875</v>
      </c>
      <c r="O34" s="28">
        <v>147636.29999999999</v>
      </c>
      <c r="P34" s="24">
        <v>39628.902112564196</v>
      </c>
      <c r="Q34" s="24">
        <v>12060.487800000001</v>
      </c>
      <c r="R34" s="24" t="s">
        <v>19</v>
      </c>
      <c r="S34" s="24">
        <v>1250143.7834711974</v>
      </c>
      <c r="T34" s="24">
        <v>135544.78800000003</v>
      </c>
      <c r="U34" s="24">
        <v>404616.2906309946</v>
      </c>
      <c r="V34" s="24">
        <v>297235.4939</v>
      </c>
      <c r="W34" s="24">
        <v>231436.3</v>
      </c>
      <c r="X34" s="24">
        <v>62277.51</v>
      </c>
      <c r="Y34" s="24">
        <v>155695.9467859375</v>
      </c>
      <c r="Z34" s="24">
        <v>562799.97046000417</v>
      </c>
      <c r="AA34" s="26">
        <v>352633.89165636635</v>
      </c>
      <c r="AB34" s="26">
        <v>210166.07880363797</v>
      </c>
      <c r="AC34" s="24">
        <v>90118.516000000018</v>
      </c>
      <c r="AD34" s="24">
        <v>38468.531999999999</v>
      </c>
      <c r="AE34" s="24">
        <v>43609.09765625</v>
      </c>
      <c r="AF34" s="24">
        <v>242788</v>
      </c>
      <c r="AG34" s="24">
        <v>56179.37</v>
      </c>
      <c r="AH34" s="24">
        <v>9696.1252999999997</v>
      </c>
    </row>
    <row r="35" spans="1:34" x14ac:dyDescent="0.45">
      <c r="A35" s="2">
        <v>44378</v>
      </c>
      <c r="B35" s="24">
        <v>1184204.5279534007</v>
      </c>
      <c r="C35" s="24">
        <v>111534.58049547063</v>
      </c>
      <c r="D35" s="24">
        <v>458614.10663480096</v>
      </c>
      <c r="E35" s="24">
        <v>316307.7733</v>
      </c>
      <c r="F35" s="28">
        <v>282265</v>
      </c>
      <c r="G35" s="28">
        <v>66733</v>
      </c>
      <c r="H35" s="24">
        <v>156025.5498734375</v>
      </c>
      <c r="I35" s="28">
        <v>553898.40512726398</v>
      </c>
      <c r="J35" s="26">
        <v>332104.7819272675</v>
      </c>
      <c r="K35" s="26">
        <v>221793.74141817834</v>
      </c>
      <c r="L35" s="24">
        <v>99898.4149875</v>
      </c>
      <c r="M35" s="24">
        <v>40431.750025000001</v>
      </c>
      <c r="N35" s="24">
        <v>41801.609375</v>
      </c>
      <c r="O35" s="28">
        <v>144102.5</v>
      </c>
      <c r="P35" s="24">
        <v>42358.073495470599</v>
      </c>
      <c r="Q35" s="24">
        <v>10531.1389</v>
      </c>
      <c r="R35" s="24" t="s">
        <v>19</v>
      </c>
      <c r="S35" s="24">
        <v>1209005.6343036853</v>
      </c>
      <c r="T35" s="24">
        <v>137113.13199999998</v>
      </c>
      <c r="U35" s="24">
        <v>397227.10158980795</v>
      </c>
      <c r="V35" s="24">
        <v>299012.12949999998</v>
      </c>
      <c r="W35" s="24">
        <v>224483.20000000001</v>
      </c>
      <c r="X35" s="24">
        <v>62779.22</v>
      </c>
      <c r="Y35" s="24">
        <v>151271.36606054686</v>
      </c>
      <c r="Z35" s="24">
        <v>526778.6813454465</v>
      </c>
      <c r="AA35" s="26">
        <v>323315.37832726771</v>
      </c>
      <c r="AB35" s="26">
        <v>203463.42123636045</v>
      </c>
      <c r="AC35" s="24">
        <v>94436.067999999999</v>
      </c>
      <c r="AD35" s="24">
        <v>37253.986000000004</v>
      </c>
      <c r="AE35" s="24">
        <v>41975.7421875</v>
      </c>
      <c r="AF35" s="24">
        <v>237897</v>
      </c>
      <c r="AG35" s="24">
        <v>58003.875999999997</v>
      </c>
      <c r="AH35" s="24">
        <v>9454.5987999999998</v>
      </c>
    </row>
    <row r="36" spans="1:34" x14ac:dyDescent="0.45">
      <c r="A36" s="2">
        <v>44409</v>
      </c>
      <c r="B36" s="24">
        <v>1119215.2215428902</v>
      </c>
      <c r="C36" s="24">
        <v>112025.26736476793</v>
      </c>
      <c r="D36" s="24">
        <v>473477.46533973707</v>
      </c>
      <c r="E36" s="24">
        <v>318405.85310000007</v>
      </c>
      <c r="F36" s="28">
        <v>293978</v>
      </c>
      <c r="G36" s="28">
        <v>60126</v>
      </c>
      <c r="H36" s="24">
        <v>158018.81162421877</v>
      </c>
      <c r="I36" s="28">
        <v>489415.34211817419</v>
      </c>
      <c r="J36" s="26">
        <v>293131.81031817745</v>
      </c>
      <c r="K36" s="26">
        <v>196283.17864545155</v>
      </c>
      <c r="L36" s="24">
        <v>101947.40341523437</v>
      </c>
      <c r="M36" s="24">
        <v>40825.017350000002</v>
      </c>
      <c r="N36" s="24">
        <v>42524.296875</v>
      </c>
      <c r="O36" s="28">
        <v>148175.6</v>
      </c>
      <c r="P36" s="24">
        <v>39951.16906476795</v>
      </c>
      <c r="Q36" s="24">
        <v>11350.4607</v>
      </c>
      <c r="R36" s="24" t="s">
        <v>19</v>
      </c>
      <c r="S36" s="24">
        <v>1190685.269851129</v>
      </c>
      <c r="T36" s="24">
        <v>138471.05399999997</v>
      </c>
      <c r="U36" s="24">
        <v>409829.54632162623</v>
      </c>
      <c r="V36" s="24">
        <v>299716.24569999997</v>
      </c>
      <c r="W36" s="24">
        <v>234516.2</v>
      </c>
      <c r="X36" s="24">
        <v>66100.88</v>
      </c>
      <c r="Y36" s="24">
        <v>151621.22753867187</v>
      </c>
      <c r="Z36" s="24">
        <v>492505.56210908346</v>
      </c>
      <c r="AA36" s="26">
        <v>287703.35408181383</v>
      </c>
      <c r="AB36" s="26">
        <v>204801.50171817877</v>
      </c>
      <c r="AC36" s="24">
        <v>96031.544999999998</v>
      </c>
      <c r="AD36" s="24">
        <v>40923.839000000007</v>
      </c>
      <c r="AE36" s="24">
        <v>42964.953125</v>
      </c>
      <c r="AF36" s="24">
        <v>245704.8</v>
      </c>
      <c r="AG36" s="24">
        <v>59028.22</v>
      </c>
      <c r="AH36" s="24">
        <v>9872.3976999999995</v>
      </c>
    </row>
    <row r="37" spans="1:34" x14ac:dyDescent="0.45">
      <c r="A37" s="2">
        <v>44440</v>
      </c>
      <c r="B37" s="24">
        <v>1206286.5264918664</v>
      </c>
      <c r="C37" s="24">
        <v>113090.00295071465</v>
      </c>
      <c r="D37" s="24">
        <v>493131.96095927537</v>
      </c>
      <c r="E37" s="24">
        <v>323534.43849999999</v>
      </c>
      <c r="F37" s="28">
        <v>305274</v>
      </c>
      <c r="G37" s="28">
        <v>62096</v>
      </c>
      <c r="H37" s="24">
        <v>166804.86908671877</v>
      </c>
      <c r="I37" s="28">
        <v>576264.65570817306</v>
      </c>
      <c r="J37" s="26">
        <v>356542.59415863093</v>
      </c>
      <c r="K37" s="26">
        <v>219722.17925272393</v>
      </c>
      <c r="L37" s="24">
        <v>100261.73224375</v>
      </c>
      <c r="M37" s="24">
        <v>42310.002056249999</v>
      </c>
      <c r="N37" s="24">
        <v>41392.84765625</v>
      </c>
      <c r="O37" s="28">
        <v>141862.79999999999</v>
      </c>
      <c r="P37" s="24">
        <v>41276.663450714659</v>
      </c>
      <c r="Q37" s="24">
        <v>11430.4817</v>
      </c>
      <c r="R37" s="24" t="s">
        <v>19</v>
      </c>
      <c r="S37" s="24">
        <v>1265135.8781835146</v>
      </c>
      <c r="T37" s="24">
        <v>149637.91200000001</v>
      </c>
      <c r="U37" s="24">
        <v>419880.28763163323</v>
      </c>
      <c r="V37" s="24">
        <v>303510.82649999997</v>
      </c>
      <c r="W37" s="24">
        <v>238256.4</v>
      </c>
      <c r="X37" s="24">
        <v>67858.41</v>
      </c>
      <c r="Y37" s="24">
        <v>160417.68392890625</v>
      </c>
      <c r="Z37" s="24">
        <v>562320.24205499142</v>
      </c>
      <c r="AA37" s="26">
        <v>342427.98170454038</v>
      </c>
      <c r="AB37" s="26">
        <v>219892.02494408755</v>
      </c>
      <c r="AC37" s="24">
        <v>96538.899000000005</v>
      </c>
      <c r="AD37" s="24">
        <v>37830.167000000001</v>
      </c>
      <c r="AE37" s="24">
        <v>41666.51953125</v>
      </c>
      <c r="AF37" s="24">
        <v>244385.1</v>
      </c>
      <c r="AG37" s="24">
        <v>70427.842999999993</v>
      </c>
      <c r="AH37" s="24">
        <v>11441.986799999999</v>
      </c>
    </row>
    <row r="38" spans="1:34" x14ac:dyDescent="0.45">
      <c r="A38" s="2">
        <v>44470</v>
      </c>
      <c r="B38" s="24">
        <v>1254273.1865473418</v>
      </c>
      <c r="C38" s="24">
        <v>118713.3093941899</v>
      </c>
      <c r="D38" s="24">
        <v>486698.59242593363</v>
      </c>
      <c r="E38" s="24">
        <v>326739.01800000004</v>
      </c>
      <c r="F38" s="28">
        <v>299586</v>
      </c>
      <c r="G38" s="28">
        <v>63501</v>
      </c>
      <c r="H38" s="24">
        <v>180130.94751015626</v>
      </c>
      <c r="I38" s="28">
        <v>579717.41217522847</v>
      </c>
      <c r="J38" s="26">
        <v>358356.95391475613</v>
      </c>
      <c r="K38" s="26">
        <v>221360.22623094873</v>
      </c>
      <c r="L38" s="24">
        <v>98327.139341015616</v>
      </c>
      <c r="M38" s="24">
        <v>47271.723759375003</v>
      </c>
      <c r="N38" s="24">
        <v>45578.7421875</v>
      </c>
      <c r="O38" s="28">
        <v>164540</v>
      </c>
      <c r="P38" s="24">
        <v>43580.602794189894</v>
      </c>
      <c r="Q38" s="24">
        <v>10712.5026</v>
      </c>
      <c r="R38" s="24" t="s">
        <v>19</v>
      </c>
      <c r="S38" s="24">
        <v>1283932.2524063897</v>
      </c>
      <c r="T38" s="24">
        <v>147172.32699999999</v>
      </c>
      <c r="U38" s="24">
        <v>400098.33562474302</v>
      </c>
      <c r="V38" s="24">
        <v>303929.13530000002</v>
      </c>
      <c r="W38" s="24">
        <v>216278.39999999999</v>
      </c>
      <c r="X38" s="24">
        <v>64154.79</v>
      </c>
      <c r="Y38" s="24">
        <v>159981.25787929687</v>
      </c>
      <c r="Z38" s="24">
        <v>573737.31525808584</v>
      </c>
      <c r="AA38" s="26">
        <v>345481.63563856581</v>
      </c>
      <c r="AB38" s="26">
        <v>228255.4475899963</v>
      </c>
      <c r="AC38" s="24">
        <v>99265.180999999982</v>
      </c>
      <c r="AD38" s="24">
        <v>39356.964</v>
      </c>
      <c r="AE38" s="24">
        <v>44629.30859375</v>
      </c>
      <c r="AF38" s="24">
        <v>251116.1</v>
      </c>
      <c r="AG38" s="24">
        <v>67904.622000000003</v>
      </c>
      <c r="AH38" s="24">
        <v>10849.841</v>
      </c>
    </row>
    <row r="39" spans="1:34" x14ac:dyDescent="0.45">
      <c r="A39" s="2">
        <v>44501</v>
      </c>
      <c r="B39" s="24">
        <v>1290675.866491681</v>
      </c>
      <c r="C39" s="24">
        <v>120122.54822006093</v>
      </c>
      <c r="D39" s="24">
        <v>517166.22858023387</v>
      </c>
      <c r="E39" s="24">
        <v>347740.63800000004</v>
      </c>
      <c r="F39" s="28">
        <v>324801</v>
      </c>
      <c r="G39" s="28">
        <v>64640</v>
      </c>
      <c r="H39" s="24">
        <v>185379.95295078127</v>
      </c>
      <c r="I39" s="28">
        <v>600888.88460043084</v>
      </c>
      <c r="J39" s="26">
        <v>370724.88629043999</v>
      </c>
      <c r="K39" s="26">
        <v>230163.65588862725</v>
      </c>
      <c r="L39" s="24">
        <v>100756.86502695314</v>
      </c>
      <c r="M39" s="24">
        <v>49588.462837500003</v>
      </c>
      <c r="N39" s="24">
        <v>46652.22265625</v>
      </c>
      <c r="O39" s="28">
        <v>156512.29999999999</v>
      </c>
      <c r="P39" s="24">
        <v>39758.136620060919</v>
      </c>
      <c r="Q39" s="24">
        <v>11246.1806</v>
      </c>
      <c r="R39" s="24" t="s">
        <v>19</v>
      </c>
      <c r="S39" s="24">
        <v>1350934.883535204</v>
      </c>
      <c r="T39" s="24">
        <v>158509.204</v>
      </c>
      <c r="U39" s="24">
        <v>446335.76725190989</v>
      </c>
      <c r="V39" s="24">
        <v>327743.65729999996</v>
      </c>
      <c r="W39" s="24">
        <v>253943.7</v>
      </c>
      <c r="X39" s="24">
        <v>73012.160000000003</v>
      </c>
      <c r="Y39" s="24">
        <v>170163.55121679691</v>
      </c>
      <c r="Z39" s="24">
        <v>603673.34098906722</v>
      </c>
      <c r="AA39" s="26">
        <v>362143.80691771297</v>
      </c>
      <c r="AB39" s="26">
        <v>241529.87649271768</v>
      </c>
      <c r="AC39" s="24">
        <v>102118.26299999999</v>
      </c>
      <c r="AD39" s="24">
        <v>40360.673000000003</v>
      </c>
      <c r="AE39" s="24">
        <v>44985.48828125</v>
      </c>
      <c r="AF39" s="24">
        <v>259415.2</v>
      </c>
      <c r="AG39" s="24">
        <v>69951.918999999994</v>
      </c>
      <c r="AH39" s="24">
        <v>10411.902</v>
      </c>
    </row>
    <row r="40" spans="1:34" x14ac:dyDescent="0.45">
      <c r="A40" s="2">
        <v>44531</v>
      </c>
      <c r="B40" s="24">
        <v>1268266.8279792021</v>
      </c>
      <c r="C40" s="24">
        <v>130447.87578998784</v>
      </c>
      <c r="D40" s="24">
        <v>540989.90179282974</v>
      </c>
      <c r="E40" s="24">
        <v>357415.66270000004</v>
      </c>
      <c r="F40" s="28">
        <v>340315</v>
      </c>
      <c r="G40" s="28">
        <v>69236</v>
      </c>
      <c r="H40" s="24">
        <v>190093.44969765627</v>
      </c>
      <c r="I40" s="28">
        <v>562626.67595523479</v>
      </c>
      <c r="J40" s="26">
        <v>338566.3751826192</v>
      </c>
      <c r="K40" s="26">
        <v>224059.73558348516</v>
      </c>
      <c r="L40" s="24">
        <v>107517.77920039062</v>
      </c>
      <c r="M40" s="24">
        <v>49837.295312499999</v>
      </c>
      <c r="N40" s="24">
        <v>45101.50390625</v>
      </c>
      <c r="O40" s="28">
        <v>159063</v>
      </c>
      <c r="P40" s="24">
        <v>47920.904189987836</v>
      </c>
      <c r="Q40" s="24">
        <v>10577.3346</v>
      </c>
      <c r="R40" s="24" t="s">
        <v>19</v>
      </c>
      <c r="S40" s="24">
        <v>1354068.0072641482</v>
      </c>
      <c r="T40" s="24">
        <v>171894.48500000002</v>
      </c>
      <c r="U40" s="24">
        <v>443655.34994438896</v>
      </c>
      <c r="V40" s="24">
        <v>342844.58699999994</v>
      </c>
      <c r="W40" s="24">
        <v>247166.9</v>
      </c>
      <c r="X40" s="24">
        <v>74376.639999999999</v>
      </c>
      <c r="Y40" s="24">
        <v>176014.5902578125</v>
      </c>
      <c r="Z40" s="24">
        <v>590597.54690697487</v>
      </c>
      <c r="AA40" s="26">
        <v>351261.20127914136</v>
      </c>
      <c r="AB40" s="26">
        <v>239336.68474131171</v>
      </c>
      <c r="AC40" s="24">
        <v>103719.71600000001</v>
      </c>
      <c r="AD40" s="24">
        <v>43400.71899999999</v>
      </c>
      <c r="AE40" s="24">
        <v>45168.90234375</v>
      </c>
      <c r="AF40" s="24">
        <v>258033.6</v>
      </c>
      <c r="AG40" s="24">
        <v>77745.910999999993</v>
      </c>
      <c r="AH40" s="24">
        <v>10548.7297</v>
      </c>
    </row>
    <row r="41" spans="1:34" x14ac:dyDescent="0.45">
      <c r="A41" s="2">
        <v>44562</v>
      </c>
      <c r="B41" s="24">
        <v>1194424.098353324</v>
      </c>
      <c r="C41" s="24">
        <v>117149.9617144053</v>
      </c>
      <c r="D41" s="24">
        <v>495130.85927376524</v>
      </c>
      <c r="E41" s="24">
        <v>330078.76320000004</v>
      </c>
      <c r="F41" s="28">
        <v>327189</v>
      </c>
      <c r="G41" s="28">
        <v>55141</v>
      </c>
      <c r="H41" s="24">
        <v>167592.498252066</v>
      </c>
      <c r="I41" s="28">
        <v>548282.31818665727</v>
      </c>
      <c r="J41" s="26">
        <v>344981.54710094648</v>
      </c>
      <c r="K41" s="26">
        <v>203300.20536190129</v>
      </c>
      <c r="L41" s="24">
        <v>85246.013464491218</v>
      </c>
      <c r="M41" s="24">
        <v>49082.649633488625</v>
      </c>
      <c r="N41" s="24">
        <v>43916.7890625</v>
      </c>
      <c r="O41" s="28">
        <v>147430.9</v>
      </c>
      <c r="P41" s="24">
        <v>43531.6030719958</v>
      </c>
      <c r="Q41" s="24">
        <v>9213.3844702958559</v>
      </c>
      <c r="R41" s="24" t="s">
        <v>19</v>
      </c>
      <c r="S41" s="24">
        <v>1305806.8675445437</v>
      </c>
      <c r="T41" s="24">
        <v>152213.10761045868</v>
      </c>
      <c r="U41" s="24">
        <v>426777.64164712484</v>
      </c>
      <c r="V41" s="24">
        <v>320394.34719999996</v>
      </c>
      <c r="W41" s="24">
        <v>243408.4</v>
      </c>
      <c r="X41" s="24">
        <v>74276.77</v>
      </c>
      <c r="Y41" s="24">
        <v>170883.49606100927</v>
      </c>
      <c r="Z41" s="24">
        <v>575331.27069141855</v>
      </c>
      <c r="AA41" s="26">
        <v>330302.82455999439</v>
      </c>
      <c r="AB41" s="26">
        <v>245028.67242094813</v>
      </c>
      <c r="AC41" s="24">
        <v>93166.050070469981</v>
      </c>
      <c r="AD41" s="24">
        <v>42492.733954229494</v>
      </c>
      <c r="AE41" s="24">
        <v>39337.265625</v>
      </c>
      <c r="AF41" s="24">
        <v>247992.3</v>
      </c>
      <c r="AG41" s="24">
        <v>67105.991999999998</v>
      </c>
      <c r="AH41" s="24">
        <v>10408.9912</v>
      </c>
    </row>
    <row r="42" spans="1:34" x14ac:dyDescent="0.45">
      <c r="A42" s="2">
        <v>44593</v>
      </c>
      <c r="B42" s="24">
        <v>1216818.3566004999</v>
      </c>
      <c r="C42" s="24">
        <v>112732.17020084271</v>
      </c>
      <c r="D42" s="24">
        <v>407616.05409550579</v>
      </c>
      <c r="E42" s="24">
        <v>299353.59510000004</v>
      </c>
      <c r="F42" s="28">
        <v>217546</v>
      </c>
      <c r="G42" s="28">
        <v>62369</v>
      </c>
      <c r="H42" s="24">
        <v>179492.55927535467</v>
      </c>
      <c r="I42" s="28">
        <v>576899.61887399992</v>
      </c>
      <c r="J42" s="26">
        <v>359167.69012699992</v>
      </c>
      <c r="K42" s="26">
        <v>217731.58848999999</v>
      </c>
      <c r="L42" s="24">
        <v>103055.02431852509</v>
      </c>
      <c r="M42" s="24">
        <v>49000.934615747574</v>
      </c>
      <c r="N42" s="24">
        <v>43283.20703125</v>
      </c>
      <c r="O42" s="28">
        <v>150892.70000000001</v>
      </c>
      <c r="P42" s="24">
        <v>45156.036243572984</v>
      </c>
      <c r="Q42" s="24">
        <v>10117.905438398142</v>
      </c>
      <c r="R42" s="24" t="s">
        <v>19</v>
      </c>
      <c r="S42" s="24">
        <v>1277208.4041056251</v>
      </c>
      <c r="T42" s="24">
        <v>150165.33182333392</v>
      </c>
      <c r="U42" s="24">
        <v>373549.79861980182</v>
      </c>
      <c r="V42" s="24">
        <v>285318.67310000001</v>
      </c>
      <c r="W42" s="24">
        <v>188104.1</v>
      </c>
      <c r="X42" s="24">
        <v>68293.210000000006</v>
      </c>
      <c r="Y42" s="24">
        <v>175459.16648555064</v>
      </c>
      <c r="Z42" s="24">
        <v>588149.08238899999</v>
      </c>
      <c r="AA42" s="26">
        <v>351182.19859399996</v>
      </c>
      <c r="AB42" s="26">
        <v>236967.22405200003</v>
      </c>
      <c r="AC42" s="24">
        <v>96144.880252124887</v>
      </c>
      <c r="AD42" s="24">
        <v>41700.932859585075</v>
      </c>
      <c r="AE42" s="24">
        <v>40933.2890625</v>
      </c>
      <c r="AF42" s="24">
        <v>234921.2</v>
      </c>
      <c r="AG42" s="24">
        <v>71232.540999999997</v>
      </c>
      <c r="AH42" s="24">
        <v>10666.4594</v>
      </c>
    </row>
    <row r="43" spans="1:34" x14ac:dyDescent="0.45">
      <c r="A43" s="2">
        <v>44621</v>
      </c>
      <c r="B43" s="24">
        <v>1401859.9115958507</v>
      </c>
      <c r="C43" s="24">
        <v>136652.53299324305</v>
      </c>
      <c r="D43" s="24">
        <v>499081.85133456014</v>
      </c>
      <c r="E43" s="24">
        <v>364835.77079999994</v>
      </c>
      <c r="F43" s="28">
        <v>275998</v>
      </c>
      <c r="G43" s="28">
        <v>71345</v>
      </c>
      <c r="H43" s="24">
        <v>195632.29324142978</v>
      </c>
      <c r="I43" s="28">
        <v>649259.94787999208</v>
      </c>
      <c r="J43" s="26">
        <v>406256.03477738641</v>
      </c>
      <c r="K43" s="26">
        <v>243004.13348173615</v>
      </c>
      <c r="L43" s="24">
        <v>119646.10793190679</v>
      </c>
      <c r="M43" s="24">
        <v>61724.329374137269</v>
      </c>
      <c r="N43" s="24">
        <v>55429.86328125</v>
      </c>
      <c r="O43" s="28">
        <v>179455.1</v>
      </c>
      <c r="P43" s="24">
        <v>50579.864897145766</v>
      </c>
      <c r="Q43" s="24">
        <v>13688.018517792707</v>
      </c>
      <c r="R43" s="24" t="s">
        <v>19</v>
      </c>
      <c r="S43" s="24">
        <v>1481349.611103008</v>
      </c>
      <c r="T43" s="24">
        <v>169076.93891206937</v>
      </c>
      <c r="U43" s="24">
        <v>441812.10106566531</v>
      </c>
      <c r="V43" s="24">
        <v>347370.23680000001</v>
      </c>
      <c r="W43" s="24">
        <v>229159.4</v>
      </c>
      <c r="X43" s="24">
        <v>74892.52</v>
      </c>
      <c r="Y43" s="24">
        <v>175147.87780975975</v>
      </c>
      <c r="Z43" s="24">
        <v>667992.83510433964</v>
      </c>
      <c r="AA43" s="26">
        <v>394489.11148695165</v>
      </c>
      <c r="AB43" s="26">
        <v>273503.50323825754</v>
      </c>
      <c r="AC43" s="24">
        <v>112076.8888436133</v>
      </c>
      <c r="AD43" s="24">
        <v>48100.446185529916</v>
      </c>
      <c r="AE43" s="24">
        <v>52292.2109375</v>
      </c>
      <c r="AF43" s="24">
        <v>296960.59999999998</v>
      </c>
      <c r="AG43" s="24">
        <v>76564.331999999995</v>
      </c>
      <c r="AH43" s="24">
        <v>11681.303399999999</v>
      </c>
    </row>
    <row r="45" spans="1:34" x14ac:dyDescent="0.45">
      <c r="B45" s="23" t="s">
        <v>255</v>
      </c>
    </row>
    <row r="46" spans="1:34" x14ac:dyDescent="0.45">
      <c r="A46" s="2">
        <v>43831</v>
      </c>
      <c r="B46" s="1">
        <f>B17/B5-1</f>
        <v>-2.8374940252754222E-2</v>
      </c>
      <c r="C46" s="1">
        <f t="shared" ref="C46:AH54" si="0">C17/C5-1</f>
        <v>-4.0687927055063744E-2</v>
      </c>
      <c r="D46" s="1">
        <f t="shared" si="0"/>
        <v>-1.8814880491511143E-2</v>
      </c>
      <c r="E46" s="1">
        <f t="shared" si="0"/>
        <v>-7.6991245774179928E-2</v>
      </c>
      <c r="F46" s="1">
        <f t="shared" si="0"/>
        <v>-2.9448460606950166E-2</v>
      </c>
      <c r="G46" s="1">
        <f t="shared" si="0"/>
        <v>-2.8244722439405789E-2</v>
      </c>
      <c r="H46" s="1">
        <f t="shared" si="0"/>
        <v>1.600273307118627E-2</v>
      </c>
      <c r="I46" s="1">
        <f t="shared" si="0"/>
        <v>-2.3914160868500067E-2</v>
      </c>
      <c r="J46" s="1">
        <f t="shared" si="0"/>
        <v>-2.3270232893704779E-2</v>
      </c>
      <c r="K46" s="1">
        <f t="shared" si="0"/>
        <v>-2.4920304989764386E-2</v>
      </c>
      <c r="L46" s="1">
        <f t="shared" si="0"/>
        <v>-9.1305023446941469E-3</v>
      </c>
      <c r="M46" s="1">
        <f t="shared" si="0"/>
        <v>9.0563870311144434E-4</v>
      </c>
      <c r="N46" s="1">
        <f t="shared" si="0"/>
        <v>-9.2479996175942603E-3</v>
      </c>
      <c r="O46" s="1">
        <f t="shared" si="0"/>
        <v>-6.9033332819176119E-3</v>
      </c>
      <c r="P46" s="1">
        <f t="shared" si="0"/>
        <v>-1.9911354777531254E-2</v>
      </c>
      <c r="Q46" s="1">
        <f t="shared" si="0"/>
        <v>7.6221451460484868E-2</v>
      </c>
      <c r="R46" s="1"/>
      <c r="S46" s="1">
        <f t="shared" si="0"/>
        <v>-4.896287124961729E-2</v>
      </c>
      <c r="T46" s="1">
        <f t="shared" si="0"/>
        <v>-3.3455541467519168E-2</v>
      </c>
      <c r="U46" s="1">
        <f t="shared" si="0"/>
        <v>-7.0970973395613424E-2</v>
      </c>
      <c r="V46" s="1">
        <f t="shared" si="0"/>
        <v>-8.8239715703030686E-2</v>
      </c>
      <c r="W46" s="1">
        <f t="shared" si="0"/>
        <v>-0.1184071158581369</v>
      </c>
      <c r="X46" s="1">
        <f t="shared" si="0"/>
        <v>-3.851600157375934E-2</v>
      </c>
      <c r="Y46" s="1">
        <f t="shared" si="0"/>
        <v>-4.4675765872396744E-2</v>
      </c>
      <c r="Z46" s="1">
        <f t="shared" si="0"/>
        <v>-3.152365811362412E-2</v>
      </c>
      <c r="AA46" s="1">
        <f t="shared" si="0"/>
        <v>-3.1854985958670645E-2</v>
      </c>
      <c r="AB46" s="1">
        <f t="shared" si="0"/>
        <v>-3.1040186170495976E-2</v>
      </c>
      <c r="AC46" s="1">
        <f t="shared" si="0"/>
        <v>-2.7366764113718967E-2</v>
      </c>
      <c r="AD46" s="1">
        <f t="shared" si="0"/>
        <v>-2.3089137540421967E-2</v>
      </c>
      <c r="AE46" s="1">
        <f t="shared" si="0"/>
        <v>-2.7145451886127603E-2</v>
      </c>
      <c r="AF46" s="1">
        <f t="shared" si="0"/>
        <v>-3.8809473637784753E-2</v>
      </c>
      <c r="AG46" s="1">
        <f t="shared" si="0"/>
        <v>-1.1552776331707593E-2</v>
      </c>
      <c r="AH46" s="1">
        <f t="shared" si="0"/>
        <v>-1.9778674537381136E-2</v>
      </c>
    </row>
    <row r="47" spans="1:34" x14ac:dyDescent="0.45">
      <c r="A47" s="2">
        <v>43862</v>
      </c>
      <c r="B47" s="1">
        <f t="shared" ref="B47:Q65" si="1">B18/B6-1</f>
        <v>-2.2301451321128596E-2</v>
      </c>
      <c r="C47" s="1">
        <f t="shared" si="1"/>
        <v>0.12493263624379214</v>
      </c>
      <c r="D47" s="1">
        <f t="shared" si="1"/>
        <v>-0.19609647136328234</v>
      </c>
      <c r="E47" s="1">
        <f t="shared" si="1"/>
        <v>7.3926090998768679E-2</v>
      </c>
      <c r="F47" s="1">
        <f t="shared" si="1"/>
        <v>-0.40605187319884728</v>
      </c>
      <c r="G47" s="1">
        <f t="shared" si="1"/>
        <v>-6.6069390155314434E-3</v>
      </c>
      <c r="H47" s="1">
        <f t="shared" si="1"/>
        <v>-7.6830043677246329E-2</v>
      </c>
      <c r="I47" s="1">
        <f t="shared" si="1"/>
        <v>-2.7956329025470517E-2</v>
      </c>
      <c r="J47" s="1">
        <f t="shared" si="1"/>
        <v>-2.7357045684841208E-2</v>
      </c>
      <c r="K47" s="1">
        <f t="shared" si="1"/>
        <v>-2.8851529588342806E-2</v>
      </c>
      <c r="L47" s="1">
        <f t="shared" si="1"/>
        <v>-7.7698281168847583E-3</v>
      </c>
      <c r="M47" s="1">
        <f t="shared" si="1"/>
        <v>-9.8619805716957498E-2</v>
      </c>
      <c r="N47" s="1">
        <f t="shared" si="1"/>
        <v>-1.6228722266686257E-2</v>
      </c>
      <c r="O47" s="1">
        <f t="shared" si="1"/>
        <v>4.9016211988959224E-3</v>
      </c>
      <c r="P47" s="1">
        <f t="shared" si="1"/>
        <v>1.4597737939324951E-2</v>
      </c>
      <c r="Q47" s="1">
        <f t="shared" si="1"/>
        <v>2.8488159990206929E-2</v>
      </c>
      <c r="R47" s="1"/>
      <c r="S47" s="1">
        <f t="shared" si="0"/>
        <v>-4.1778546995955623E-2</v>
      </c>
      <c r="T47" s="1">
        <f t="shared" si="0"/>
        <v>3.1058933777084796E-2</v>
      </c>
      <c r="U47" s="1">
        <f t="shared" si="0"/>
        <v>2.8541049091257431E-2</v>
      </c>
      <c r="V47" s="1">
        <f t="shared" si="0"/>
        <v>4.1872217519155486E-2</v>
      </c>
      <c r="W47" s="1">
        <f t="shared" si="0"/>
        <v>7.0330179420322825E-2</v>
      </c>
      <c r="X47" s="1">
        <f t="shared" si="0"/>
        <v>-0.13653445879224668</v>
      </c>
      <c r="Y47" s="1">
        <f t="shared" si="0"/>
        <v>-7.8849185843324565E-2</v>
      </c>
      <c r="Z47" s="1">
        <f t="shared" si="0"/>
        <v>-4.2760524755477647E-2</v>
      </c>
      <c r="AA47" s="1">
        <f t="shared" si="0"/>
        <v>-2.5752672747097693E-2</v>
      </c>
      <c r="AB47" s="1">
        <f t="shared" si="0"/>
        <v>-7.0025232979071261E-2</v>
      </c>
      <c r="AC47" s="1">
        <f t="shared" si="0"/>
        <v>-4.7115300839206564E-2</v>
      </c>
      <c r="AD47" s="1">
        <f t="shared" si="0"/>
        <v>-1.0766441763952583E-2</v>
      </c>
      <c r="AE47" s="1">
        <f t="shared" si="0"/>
        <v>-1.6103877646955977E-2</v>
      </c>
      <c r="AF47" s="1">
        <f t="shared" si="0"/>
        <v>-3.787760769713E-2</v>
      </c>
      <c r="AG47" s="1">
        <f t="shared" si="0"/>
        <v>3.0886968889505484E-2</v>
      </c>
      <c r="AH47" s="1">
        <f t="shared" si="0"/>
        <v>-7.4873314016676074E-2</v>
      </c>
    </row>
    <row r="48" spans="1:34" x14ac:dyDescent="0.45">
      <c r="A48" s="2">
        <v>43891</v>
      </c>
      <c r="B48" s="1">
        <f t="shared" si="1"/>
        <v>-0.10286511907915097</v>
      </c>
      <c r="C48" s="1">
        <f t="shared" si="0"/>
        <v>-0.15104401462201311</v>
      </c>
      <c r="D48" s="1">
        <f t="shared" si="0"/>
        <v>-6.173470814093529E-2</v>
      </c>
      <c r="E48" s="1">
        <f t="shared" si="0"/>
        <v>-2.1797128509561392E-2</v>
      </c>
      <c r="F48" s="1">
        <f t="shared" si="0"/>
        <v>-6.8918550803595768E-2</v>
      </c>
      <c r="G48" s="1">
        <f t="shared" si="0"/>
        <v>-8.888614548933671E-2</v>
      </c>
      <c r="H48" s="1">
        <f t="shared" si="0"/>
        <v>-0.14888310443328434</v>
      </c>
      <c r="I48" s="1">
        <f t="shared" si="0"/>
        <v>-9.5430633460178882E-2</v>
      </c>
      <c r="J48" s="1">
        <f t="shared" si="0"/>
        <v>-0.11000057585525613</v>
      </c>
      <c r="K48" s="1">
        <f t="shared" si="0"/>
        <v>-7.4196717437707727E-2</v>
      </c>
      <c r="L48" s="1">
        <f t="shared" si="0"/>
        <v>-4.1295191382804686E-2</v>
      </c>
      <c r="M48" s="1">
        <f t="shared" si="0"/>
        <v>-0.38548070321942673</v>
      </c>
      <c r="N48" s="1">
        <f t="shared" si="0"/>
        <v>-0.14945415913327886</v>
      </c>
      <c r="O48" s="1">
        <f t="shared" si="0"/>
        <v>-0.10373686836675511</v>
      </c>
      <c r="P48" s="1">
        <f t="shared" si="0"/>
        <v>-0.32116607820559495</v>
      </c>
      <c r="Q48" s="1">
        <f t="shared" si="0"/>
        <v>-2.6844063355556114E-2</v>
      </c>
      <c r="R48" s="1"/>
      <c r="S48" s="1">
        <f t="shared" si="0"/>
        <v>-9.3240177253588907E-2</v>
      </c>
      <c r="T48" s="1">
        <f t="shared" si="0"/>
        <v>-0.14265304967468395</v>
      </c>
      <c r="U48" s="1">
        <f t="shared" si="0"/>
        <v>-3.7218529000021983E-2</v>
      </c>
      <c r="V48" s="1">
        <f t="shared" si="0"/>
        <v>-3.9008109336680752E-2</v>
      </c>
      <c r="W48" s="1">
        <f t="shared" si="0"/>
        <v>-1.7824574620514122E-2</v>
      </c>
      <c r="X48" s="1">
        <f t="shared" si="0"/>
        <v>-1.9297660108019477E-2</v>
      </c>
      <c r="Y48" s="1">
        <f t="shared" si="0"/>
        <v>-0.13161173459819342</v>
      </c>
      <c r="Z48" s="1">
        <f t="shared" si="0"/>
        <v>-0.11095629816018393</v>
      </c>
      <c r="AA48" s="1">
        <f t="shared" si="0"/>
        <v>-0.10357047963465293</v>
      </c>
      <c r="AB48" s="1">
        <f t="shared" si="0"/>
        <v>-0.12280598809727139</v>
      </c>
      <c r="AC48" s="1">
        <f t="shared" si="0"/>
        <v>-8.6320505083014365E-2</v>
      </c>
      <c r="AD48" s="1">
        <f t="shared" si="0"/>
        <v>-0.14778338617473352</v>
      </c>
      <c r="AE48" s="1">
        <f t="shared" si="0"/>
        <v>-9.8344233595843877E-2</v>
      </c>
      <c r="AF48" s="1">
        <f t="shared" si="0"/>
        <v>-6.3006092128392144E-2</v>
      </c>
      <c r="AG48" s="1">
        <f t="shared" si="0"/>
        <v>-0.25308517816224507</v>
      </c>
      <c r="AH48" s="1">
        <f t="shared" si="0"/>
        <v>-0.15508243524612875</v>
      </c>
    </row>
    <row r="49" spans="1:34" x14ac:dyDescent="0.45">
      <c r="A49" s="2">
        <v>43922</v>
      </c>
      <c r="B49" s="1">
        <f t="shared" si="1"/>
        <v>-0.27884688793814949</v>
      </c>
      <c r="C49" s="1">
        <f t="shared" si="0"/>
        <v>-0.34995601392652009</v>
      </c>
      <c r="D49" s="1">
        <f t="shared" si="0"/>
        <v>-0.11846358919379696</v>
      </c>
      <c r="E49" s="1">
        <f t="shared" si="0"/>
        <v>-0.13388187424771636</v>
      </c>
      <c r="F49" s="1">
        <f t="shared" si="0"/>
        <v>3.0355464190159331E-2</v>
      </c>
      <c r="G49" s="1">
        <f t="shared" si="0"/>
        <v>-0.19071949074461847</v>
      </c>
      <c r="H49" s="1">
        <f t="shared" si="0"/>
        <v>-0.24583253444236208</v>
      </c>
      <c r="I49" s="1">
        <f t="shared" si="0"/>
        <v>-0.33374058304125875</v>
      </c>
      <c r="J49" s="1">
        <f t="shared" si="0"/>
        <v>-0.34996932201109276</v>
      </c>
      <c r="K49" s="1">
        <f t="shared" si="0"/>
        <v>-0.30975527199316943</v>
      </c>
      <c r="L49" s="1">
        <f t="shared" si="0"/>
        <v>-0.29757245874793181</v>
      </c>
      <c r="M49" s="1">
        <f t="shared" si="0"/>
        <v>-0.45497347262614485</v>
      </c>
      <c r="N49" s="1">
        <f t="shared" si="0"/>
        <v>-0.41124275429507029</v>
      </c>
      <c r="O49" s="1">
        <f t="shared" si="0"/>
        <v>-0.29925007788508617</v>
      </c>
      <c r="P49" s="1">
        <f t="shared" si="0"/>
        <v>-0.62715603774961426</v>
      </c>
      <c r="Q49" s="1">
        <f t="shared" si="0"/>
        <v>-0.58611806826055646</v>
      </c>
      <c r="R49" s="1"/>
      <c r="S49" s="1">
        <f t="shared" si="0"/>
        <v>-0.23386629422346905</v>
      </c>
      <c r="T49" s="1">
        <f t="shared" si="0"/>
        <v>-0.3736657387187573</v>
      </c>
      <c r="U49" s="1">
        <f t="shared" si="0"/>
        <v>-0.20049168148324714</v>
      </c>
      <c r="V49" s="1">
        <f t="shared" si="0"/>
        <v>-0.14033160064470518</v>
      </c>
      <c r="W49" s="1">
        <f t="shared" si="0"/>
        <v>-0.14377989450334283</v>
      </c>
      <c r="X49" s="1">
        <f t="shared" si="0"/>
        <v>-3.4953996778168683E-2</v>
      </c>
      <c r="Y49" s="1">
        <f t="shared" si="0"/>
        <v>-0.24977472428759007</v>
      </c>
      <c r="Z49" s="1">
        <f t="shared" si="0"/>
        <v>-0.30801463549986541</v>
      </c>
      <c r="AA49" s="1">
        <f t="shared" si="0"/>
        <v>-0.33977052223031912</v>
      </c>
      <c r="AB49" s="1">
        <f t="shared" si="0"/>
        <v>-0.25845979609786207</v>
      </c>
      <c r="AC49" s="1">
        <f t="shared" si="0"/>
        <v>-0.28637056822419837</v>
      </c>
      <c r="AD49" s="1">
        <f t="shared" si="0"/>
        <v>-0.28342427894813749</v>
      </c>
      <c r="AE49" s="1">
        <f t="shared" si="0"/>
        <v>-0.31392681570437342</v>
      </c>
      <c r="AF49" s="1">
        <f t="shared" si="0"/>
        <v>-0.20660739214443435</v>
      </c>
      <c r="AG49" s="1">
        <f t="shared" si="0"/>
        <v>-0.53319436092518102</v>
      </c>
      <c r="AH49" s="1">
        <f t="shared" si="0"/>
        <v>-0.35725519252834903</v>
      </c>
    </row>
    <row r="50" spans="1:34" x14ac:dyDescent="0.45">
      <c r="A50" s="2">
        <v>43952</v>
      </c>
      <c r="B50" s="1">
        <f t="shared" si="1"/>
        <v>-0.28337193429050156</v>
      </c>
      <c r="C50" s="1">
        <f t="shared" si="0"/>
        <v>-0.28703632966293346</v>
      </c>
      <c r="D50" s="1">
        <f t="shared" si="0"/>
        <v>-0.17280553597970094</v>
      </c>
      <c r="E50" s="1">
        <f t="shared" si="0"/>
        <v>-0.18125981579174022</v>
      </c>
      <c r="F50" s="1">
        <f t="shared" si="0"/>
        <v>-3.5013416355799909E-2</v>
      </c>
      <c r="G50" s="1">
        <f t="shared" si="0"/>
        <v>-0.26451418453076136</v>
      </c>
      <c r="H50" s="1">
        <f t="shared" si="0"/>
        <v>-0.25970535137481687</v>
      </c>
      <c r="I50" s="1">
        <f t="shared" si="0"/>
        <v>-0.30116681101039955</v>
      </c>
      <c r="J50" s="1">
        <f t="shared" si="0"/>
        <v>-0.29111977915375409</v>
      </c>
      <c r="K50" s="1">
        <f t="shared" si="0"/>
        <v>-0.31585801082572074</v>
      </c>
      <c r="L50" s="1">
        <f t="shared" si="0"/>
        <v>-0.37308023431410731</v>
      </c>
      <c r="M50" s="1">
        <f t="shared" si="0"/>
        <v>-0.45422721203431982</v>
      </c>
      <c r="N50" s="1">
        <f t="shared" si="0"/>
        <v>-0.39111647738337718</v>
      </c>
      <c r="O50" s="1">
        <f t="shared" si="0"/>
        <v>-0.36207920799039939</v>
      </c>
      <c r="P50" s="1">
        <f t="shared" si="0"/>
        <v>-0.38320040436831648</v>
      </c>
      <c r="Q50" s="1">
        <f t="shared" si="0"/>
        <v>-0.27337756017918657</v>
      </c>
      <c r="R50" s="1"/>
      <c r="S50" s="1">
        <f t="shared" si="0"/>
        <v>-0.25943342432856142</v>
      </c>
      <c r="T50" s="1">
        <f t="shared" si="0"/>
        <v>-0.39455627039996977</v>
      </c>
      <c r="U50" s="1">
        <f t="shared" si="0"/>
        <v>-0.25540208812190335</v>
      </c>
      <c r="V50" s="1">
        <f t="shared" si="0"/>
        <v>-0.22659164875560789</v>
      </c>
      <c r="W50" s="1">
        <f t="shared" si="0"/>
        <v>-0.14687512742190256</v>
      </c>
      <c r="X50" s="1">
        <f t="shared" si="0"/>
        <v>-0.23833263055352827</v>
      </c>
      <c r="Y50" s="1">
        <f t="shared" si="0"/>
        <v>-0.24471041482054845</v>
      </c>
      <c r="Z50" s="1">
        <f t="shared" si="0"/>
        <v>-0.2880228693484238</v>
      </c>
      <c r="AA50" s="1">
        <f t="shared" si="0"/>
        <v>-0.29498242480666736</v>
      </c>
      <c r="AB50" s="1">
        <f t="shared" si="0"/>
        <v>-0.27701438434784431</v>
      </c>
      <c r="AC50" s="1">
        <f t="shared" si="0"/>
        <v>-0.41133393493982906</v>
      </c>
      <c r="AD50" s="1">
        <f t="shared" si="0"/>
        <v>-0.33031118276345894</v>
      </c>
      <c r="AE50" s="1">
        <f t="shared" si="0"/>
        <v>-0.36866875940973154</v>
      </c>
      <c r="AF50" s="1">
        <f t="shared" si="0"/>
        <v>-0.25654584771474065</v>
      </c>
      <c r="AG50" s="1">
        <f t="shared" si="0"/>
        <v>-0.47842431701929278</v>
      </c>
      <c r="AH50" s="1">
        <f t="shared" si="0"/>
        <v>-0.37430518993343931</v>
      </c>
    </row>
    <row r="51" spans="1:34" x14ac:dyDescent="0.45">
      <c r="A51" s="2">
        <v>43983</v>
      </c>
      <c r="B51" s="1">
        <f t="shared" si="1"/>
        <v>-0.12617878619446532</v>
      </c>
      <c r="C51" s="1">
        <f t="shared" si="0"/>
        <v>-4.9113350152143576E-2</v>
      </c>
      <c r="D51" s="1">
        <f t="shared" si="0"/>
        <v>-4.030820843311067E-2</v>
      </c>
      <c r="E51" s="1">
        <f t="shared" si="0"/>
        <v>-5.3208330850710084E-2</v>
      </c>
      <c r="F51" s="1">
        <f t="shared" si="0"/>
        <v>1.7932280929655597E-3</v>
      </c>
      <c r="G51" s="1">
        <f t="shared" si="0"/>
        <v>-0.258574851478649</v>
      </c>
      <c r="H51" s="1">
        <f t="shared" si="0"/>
        <v>-0.13361900604650367</v>
      </c>
      <c r="I51" s="1">
        <f t="shared" si="0"/>
        <v>-7.8671835449814709E-2</v>
      </c>
      <c r="J51" s="1">
        <f t="shared" si="0"/>
        <v>-6.2885567146078958E-2</v>
      </c>
      <c r="K51" s="1">
        <f t="shared" si="0"/>
        <v>-0.10197766138092101</v>
      </c>
      <c r="L51" s="1">
        <f t="shared" si="0"/>
        <v>-0.10422835753856552</v>
      </c>
      <c r="M51" s="1">
        <f t="shared" si="0"/>
        <v>-0.31178829841897171</v>
      </c>
      <c r="N51" s="1">
        <f t="shared" si="0"/>
        <v>-0.17338491127694611</v>
      </c>
      <c r="O51" s="1">
        <f t="shared" si="0"/>
        <v>-0.24157694977544819</v>
      </c>
      <c r="P51" s="1">
        <f t="shared" si="0"/>
        <v>-0.11306566028359311</v>
      </c>
      <c r="Q51" s="1">
        <f t="shared" si="0"/>
        <v>-7.8592264834523751E-2</v>
      </c>
      <c r="R51" s="1"/>
      <c r="S51" s="1">
        <f t="shared" si="0"/>
        <v>-0.10825677139240886</v>
      </c>
      <c r="T51" s="1">
        <f t="shared" si="0"/>
        <v>-0.21940050917057341</v>
      </c>
      <c r="U51" s="1">
        <f t="shared" si="0"/>
        <v>-4.8565954069088257E-2</v>
      </c>
      <c r="V51" s="1">
        <f t="shared" si="0"/>
        <v>-8.2710247694168904E-2</v>
      </c>
      <c r="W51" s="1">
        <f t="shared" si="0"/>
        <v>4.2527287136210123E-2</v>
      </c>
      <c r="X51" s="1">
        <f t="shared" si="0"/>
        <v>-0.13547386512051685</v>
      </c>
      <c r="Y51" s="1">
        <f t="shared" si="0"/>
        <v>-9.6353534628991655E-2</v>
      </c>
      <c r="Z51" s="1">
        <f t="shared" si="0"/>
        <v>-9.7639411588217873E-2</v>
      </c>
      <c r="AA51" s="1">
        <f t="shared" si="0"/>
        <v>-7.7921350690196234E-2</v>
      </c>
      <c r="AB51" s="1">
        <f t="shared" si="0"/>
        <v>-0.12947860966258951</v>
      </c>
      <c r="AC51" s="1">
        <f t="shared" si="0"/>
        <v>-0.22057875030925045</v>
      </c>
      <c r="AD51" s="1">
        <f t="shared" si="0"/>
        <v>-3.4441750613691924E-2</v>
      </c>
      <c r="AE51" s="1">
        <f t="shared" si="0"/>
        <v>-0.14239991623995363</v>
      </c>
      <c r="AF51" s="1">
        <f t="shared" si="0"/>
        <v>-0.1316361282319124</v>
      </c>
      <c r="AG51" s="1">
        <f t="shared" si="0"/>
        <v>-0.40892042657014771</v>
      </c>
      <c r="AH51" s="1">
        <f t="shared" si="0"/>
        <v>-0.39106016105473229</v>
      </c>
    </row>
    <row r="52" spans="1:34" x14ac:dyDescent="0.45">
      <c r="A52" s="2">
        <v>44013</v>
      </c>
      <c r="B52" s="1">
        <f t="shared" si="1"/>
        <v>-0.1065154440845093</v>
      </c>
      <c r="C52" s="1">
        <f t="shared" si="0"/>
        <v>-4.1233308059650198E-2</v>
      </c>
      <c r="D52" s="1">
        <f t="shared" si="0"/>
        <v>4.9522740133933763E-3</v>
      </c>
      <c r="E52" s="1">
        <f t="shared" si="0"/>
        <v>-5.0093425753514831E-2</v>
      </c>
      <c r="F52" s="1">
        <f t="shared" si="0"/>
        <v>6.7939144707176657E-2</v>
      </c>
      <c r="G52" s="1">
        <f t="shared" si="0"/>
        <v>-0.17979103163865751</v>
      </c>
      <c r="H52" s="1">
        <f t="shared" si="0"/>
        <v>-0.18379872983530776</v>
      </c>
      <c r="I52" s="1">
        <f t="shared" si="0"/>
        <v>-6.828224300090957E-2</v>
      </c>
      <c r="J52" s="1">
        <f t="shared" si="0"/>
        <v>-5.2013534479161128E-2</v>
      </c>
      <c r="K52" s="1">
        <f t="shared" si="0"/>
        <v>-9.0538625729996047E-2</v>
      </c>
      <c r="L52" s="1">
        <f t="shared" si="0"/>
        <v>-8.0450572164167511E-2</v>
      </c>
      <c r="M52" s="1">
        <f t="shared" si="0"/>
        <v>-0.28322619453897302</v>
      </c>
      <c r="N52" s="1">
        <f t="shared" si="0"/>
        <v>-0.11308958433036065</v>
      </c>
      <c r="O52" s="1">
        <f t="shared" si="0"/>
        <v>-0.15383108122818612</v>
      </c>
      <c r="P52" s="1">
        <f t="shared" si="0"/>
        <v>-7.1580989336597955E-2</v>
      </c>
      <c r="Q52" s="1">
        <f t="shared" si="0"/>
        <v>-7.6410784184210212E-2</v>
      </c>
      <c r="R52" s="1"/>
      <c r="S52" s="1">
        <f t="shared" si="0"/>
        <v>-9.9282793833336491E-2</v>
      </c>
      <c r="T52" s="1">
        <f t="shared" si="0"/>
        <v>-0.20617696584838585</v>
      </c>
      <c r="U52" s="1">
        <f t="shared" si="0"/>
        <v>-0.10261168004842702</v>
      </c>
      <c r="V52" s="1">
        <f t="shared" si="0"/>
        <v>-0.11116764684925218</v>
      </c>
      <c r="W52" s="1">
        <f t="shared" si="0"/>
        <v>4.7872274588482977E-3</v>
      </c>
      <c r="X52" s="1">
        <f t="shared" si="0"/>
        <v>-0.20705812988019001</v>
      </c>
      <c r="Y52" s="1">
        <f t="shared" si="0"/>
        <v>-0.10026583732851224</v>
      </c>
      <c r="Z52" s="1">
        <f t="shared" si="0"/>
        <v>-9.2335369888350782E-2</v>
      </c>
      <c r="AA52" s="1">
        <f t="shared" si="0"/>
        <v>-6.1984344465511598E-2</v>
      </c>
      <c r="AB52" s="1">
        <f t="shared" si="0"/>
        <v>-0.13765538027760016</v>
      </c>
      <c r="AC52" s="1">
        <f t="shared" si="0"/>
        <v>-0.26638576922107271</v>
      </c>
      <c r="AD52" s="1">
        <f t="shared" si="0"/>
        <v>-0.21705259007862177</v>
      </c>
      <c r="AE52" s="1">
        <f t="shared" si="0"/>
        <v>-8.4833379368156048E-2</v>
      </c>
      <c r="AF52" s="1">
        <f t="shared" si="0"/>
        <v>-8.249657967358015E-2</v>
      </c>
      <c r="AG52" s="1">
        <f t="shared" si="0"/>
        <v>-0.2689010687562704</v>
      </c>
      <c r="AH52" s="1">
        <f t="shared" si="0"/>
        <v>-0.34554494117260681</v>
      </c>
    </row>
    <row r="53" spans="1:34" x14ac:dyDescent="0.45">
      <c r="A53" s="2">
        <v>44044</v>
      </c>
      <c r="B53" s="1">
        <f t="shared" si="1"/>
        <v>-7.6371914017185349E-2</v>
      </c>
      <c r="C53" s="1">
        <f t="shared" si="0"/>
        <v>-4.3069576378882313E-2</v>
      </c>
      <c r="D53" s="1">
        <f t="shared" si="0"/>
        <v>1.8557383480594103E-2</v>
      </c>
      <c r="E53" s="1">
        <f t="shared" si="0"/>
        <v>-3.0238320762727589E-2</v>
      </c>
      <c r="F53" s="1">
        <f t="shared" si="0"/>
        <v>9.0751280989235461E-2</v>
      </c>
      <c r="G53" s="1">
        <f t="shared" si="0"/>
        <v>-0.14608451971146363</v>
      </c>
      <c r="H53" s="1">
        <f t="shared" si="0"/>
        <v>-0.15021642615542352</v>
      </c>
      <c r="I53" s="1">
        <f t="shared" si="0"/>
        <v>-2.6822734890582733E-2</v>
      </c>
      <c r="J53" s="1">
        <f t="shared" si="0"/>
        <v>1.7251757740134988E-2</v>
      </c>
      <c r="K53" s="1">
        <f t="shared" si="0"/>
        <v>-8.6038132270911061E-2</v>
      </c>
      <c r="L53" s="1">
        <f t="shared" si="0"/>
        <v>-8.9951098166625165E-2</v>
      </c>
      <c r="M53" s="1">
        <f t="shared" si="0"/>
        <v>-0.20401377151523625</v>
      </c>
      <c r="N53" s="1">
        <f t="shared" si="0"/>
        <v>-0.10367738440290086</v>
      </c>
      <c r="O53" s="1">
        <f t="shared" si="0"/>
        <v>-0.14808811398222765</v>
      </c>
      <c r="P53" s="1">
        <f t="shared" si="0"/>
        <v>-0.10979583518072678</v>
      </c>
      <c r="Q53" s="1">
        <f t="shared" si="0"/>
        <v>-3.1264306935069985E-2</v>
      </c>
      <c r="R53" s="1"/>
      <c r="S53" s="1">
        <f t="shared" si="0"/>
        <v>-5.7899938860087041E-2</v>
      </c>
      <c r="T53" s="1">
        <f t="shared" si="0"/>
        <v>-0.15827972839353044</v>
      </c>
      <c r="U53" s="1">
        <f t="shared" si="0"/>
        <v>-6.2860608086095171E-2</v>
      </c>
      <c r="V53" s="1">
        <f t="shared" si="0"/>
        <v>-8.2425945374055787E-2</v>
      </c>
      <c r="W53" s="1">
        <f t="shared" si="0"/>
        <v>1.6347235632724111E-2</v>
      </c>
      <c r="X53" s="1">
        <f t="shared" si="0"/>
        <v>-0.20130936983624104</v>
      </c>
      <c r="Y53" s="1">
        <f t="shared" si="0"/>
        <v>-2.062170155898202E-2</v>
      </c>
      <c r="Z53" s="1">
        <f t="shared" si="0"/>
        <v>-2.9040332656431245E-2</v>
      </c>
      <c r="AA53" s="1">
        <f t="shared" si="0"/>
        <v>2.1181162426920697E-2</v>
      </c>
      <c r="AB53" s="1">
        <f t="shared" si="0"/>
        <v>-9.9862331699816065E-2</v>
      </c>
      <c r="AC53" s="1">
        <f t="shared" si="0"/>
        <v>-0.24876206257827038</v>
      </c>
      <c r="AD53" s="1">
        <f t="shared" si="0"/>
        <v>-0.10386627788818825</v>
      </c>
      <c r="AE53" s="1">
        <f t="shared" si="0"/>
        <v>-7.6850821635381261E-2</v>
      </c>
      <c r="AF53" s="1">
        <f t="shared" si="0"/>
        <v>-5.5914215129816092E-2</v>
      </c>
      <c r="AG53" s="1">
        <f t="shared" si="0"/>
        <v>-0.2309145550775078</v>
      </c>
      <c r="AH53" s="1">
        <f t="shared" si="0"/>
        <v>-0.27267780321916602</v>
      </c>
    </row>
    <row r="54" spans="1:34" x14ac:dyDescent="0.45">
      <c r="A54" s="2">
        <v>44075</v>
      </c>
      <c r="B54" s="1">
        <f t="shared" si="1"/>
        <v>9.1330257054433872E-4</v>
      </c>
      <c r="C54" s="1">
        <f t="shared" si="0"/>
        <v>7.0591837489412557E-2</v>
      </c>
      <c r="D54" s="1">
        <f t="shared" si="0"/>
        <v>6.1882318542798576E-2</v>
      </c>
      <c r="E54" s="1">
        <f t="shared" si="0"/>
        <v>5.8415907340813478E-2</v>
      </c>
      <c r="F54" s="1">
        <f t="shared" si="0"/>
        <v>9.3476617097816295E-2</v>
      </c>
      <c r="G54" s="1">
        <f t="shared" si="0"/>
        <v>-3.1929623125759865E-2</v>
      </c>
      <c r="H54" s="1">
        <f t="shared" si="0"/>
        <v>-9.0870545756381427E-2</v>
      </c>
      <c r="I54" s="1">
        <f t="shared" si="0"/>
        <v>5.7516544208702669E-2</v>
      </c>
      <c r="J54" s="1">
        <f t="shared" si="0"/>
        <v>7.5665788506559251E-2</v>
      </c>
      <c r="K54" s="1">
        <f t="shared" si="0"/>
        <v>3.0837456994951884E-2</v>
      </c>
      <c r="L54" s="1">
        <f t="shared" si="0"/>
        <v>4.3236537074167192E-3</v>
      </c>
      <c r="M54" s="1">
        <f t="shared" si="0"/>
        <v>-0.1802856312560287</v>
      </c>
      <c r="N54" s="1">
        <f t="shared" si="0"/>
        <v>-6.0895903795407991E-2</v>
      </c>
      <c r="O54" s="1">
        <f t="shared" si="0"/>
        <v>-9.6444352600022043E-2</v>
      </c>
      <c r="P54" s="1">
        <f t="shared" si="0"/>
        <v>5.5199969752077527E-2</v>
      </c>
      <c r="Q54" s="1">
        <f t="shared" ref="C54:AH62" si="2">Q25/Q13-1</f>
        <v>8.7689499500719581E-2</v>
      </c>
      <c r="R54" s="1"/>
      <c r="S54" s="1">
        <f t="shared" si="2"/>
        <v>1.3761884960343806E-3</v>
      </c>
      <c r="T54" s="1">
        <f t="shared" si="2"/>
        <v>-9.0322025698930553E-2</v>
      </c>
      <c r="U54" s="1">
        <f t="shared" si="2"/>
        <v>6.7489718805466392E-2</v>
      </c>
      <c r="V54" s="1">
        <f t="shared" si="2"/>
        <v>-1.2438852374652476E-2</v>
      </c>
      <c r="W54" s="1">
        <f t="shared" si="2"/>
        <v>0.16411292306422087</v>
      </c>
      <c r="X54" s="1">
        <f t="shared" si="2"/>
        <v>-0.15408559848012182</v>
      </c>
      <c r="Y54" s="1">
        <f t="shared" si="2"/>
        <v>1.6704286335526897E-2</v>
      </c>
      <c r="Z54" s="1">
        <f t="shared" si="2"/>
        <v>2.8431505840817328E-2</v>
      </c>
      <c r="AA54" s="1">
        <f t="shared" si="2"/>
        <v>5.7736808301590781E-2</v>
      </c>
      <c r="AB54" s="1">
        <f t="shared" si="2"/>
        <v>-1.8255235638043099E-2</v>
      </c>
      <c r="AC54" s="1">
        <f t="shared" si="2"/>
        <v>-0.10251491088589271</v>
      </c>
      <c r="AD54" s="1">
        <f t="shared" si="2"/>
        <v>-7.7944456637236592E-2</v>
      </c>
      <c r="AE54" s="1">
        <f t="shared" si="2"/>
        <v>1.9558749363952632E-3</v>
      </c>
      <c r="AF54" s="1">
        <f t="shared" si="2"/>
        <v>4.6423365587400234E-4</v>
      </c>
      <c r="AG54" s="1">
        <f t="shared" si="2"/>
        <v>-0.15328632355410965</v>
      </c>
      <c r="AH54" s="1">
        <f t="shared" si="2"/>
        <v>-0.13910468290684719</v>
      </c>
    </row>
    <row r="55" spans="1:34" x14ac:dyDescent="0.45">
      <c r="A55" s="2">
        <v>44105</v>
      </c>
      <c r="B55" s="1">
        <f t="shared" si="1"/>
        <v>-3.2638693045731082E-2</v>
      </c>
      <c r="C55" s="1">
        <f t="shared" si="2"/>
        <v>1.075622732795356E-2</v>
      </c>
      <c r="D55" s="1">
        <f t="shared" si="2"/>
        <v>5.7811050145362142E-2</v>
      </c>
      <c r="E55" s="1">
        <f t="shared" si="2"/>
        <v>3.5703512841829266E-3</v>
      </c>
      <c r="F55" s="1">
        <f t="shared" si="2"/>
        <v>0.10917038769080523</v>
      </c>
      <c r="G55" s="1">
        <f t="shared" si="2"/>
        <v>2.6063934749720463E-2</v>
      </c>
      <c r="H55" s="1">
        <f t="shared" si="2"/>
        <v>-0.12410018305650816</v>
      </c>
      <c r="I55" s="1">
        <f t="shared" si="2"/>
        <v>-2.6588198515992145E-3</v>
      </c>
      <c r="J55" s="1">
        <f t="shared" si="2"/>
        <v>2.6105731307457081E-2</v>
      </c>
      <c r="K55" s="1">
        <f t="shared" si="2"/>
        <v>-4.2956956276218428E-2</v>
      </c>
      <c r="L55" s="1">
        <f t="shared" si="2"/>
        <v>-6.3841351380086175E-3</v>
      </c>
      <c r="M55" s="1">
        <f t="shared" si="2"/>
        <v>-0.15945955954048963</v>
      </c>
      <c r="N55" s="1">
        <f t="shared" si="2"/>
        <v>-5.915797757632546E-2</v>
      </c>
      <c r="O55" s="1">
        <f t="shared" si="2"/>
        <v>-6.9748987148524511E-2</v>
      </c>
      <c r="P55" s="1">
        <f t="shared" si="2"/>
        <v>-4.8701187132486501E-2</v>
      </c>
      <c r="Q55" s="1">
        <f t="shared" si="2"/>
        <v>7.7417642871372205E-2</v>
      </c>
      <c r="R55" s="1"/>
      <c r="S55" s="1">
        <f t="shared" si="2"/>
        <v>-2.8260085719775008E-2</v>
      </c>
      <c r="T55" s="1">
        <f t="shared" si="2"/>
        <v>-0.10541369531249056</v>
      </c>
      <c r="U55" s="1">
        <f t="shared" si="2"/>
        <v>-1.6314456516354991E-2</v>
      </c>
      <c r="V55" s="1">
        <f t="shared" si="2"/>
        <v>-5.260534326111721E-2</v>
      </c>
      <c r="W55" s="1">
        <f t="shared" si="2"/>
        <v>6.5002339101549955E-2</v>
      </c>
      <c r="X55" s="1">
        <f t="shared" si="2"/>
        <v>-0.10345776270940721</v>
      </c>
      <c r="Y55" s="1">
        <f t="shared" si="2"/>
        <v>-2.9619738430993081E-2</v>
      </c>
      <c r="Z55" s="1">
        <f t="shared" si="2"/>
        <v>-2.3294442492231782E-2</v>
      </c>
      <c r="AA55" s="1">
        <f t="shared" si="2"/>
        <v>1.7305078916160843E-2</v>
      </c>
      <c r="AB55" s="1">
        <f t="shared" si="2"/>
        <v>-8.6156827521558066E-2</v>
      </c>
      <c r="AC55" s="1">
        <f t="shared" si="2"/>
        <v>-0.1490925533056433</v>
      </c>
      <c r="AD55" s="1">
        <f t="shared" si="2"/>
        <v>-0.13201944647771624</v>
      </c>
      <c r="AE55" s="1">
        <f t="shared" si="2"/>
        <v>-1.591540976235728E-2</v>
      </c>
      <c r="AF55" s="1">
        <f t="shared" si="2"/>
        <v>1.6170966908835016E-3</v>
      </c>
      <c r="AG55" s="1">
        <f t="shared" si="2"/>
        <v>-0.11816636393536695</v>
      </c>
      <c r="AH55" s="1">
        <f t="shared" si="2"/>
        <v>-0.14671186483759757</v>
      </c>
    </row>
    <row r="56" spans="1:34" x14ac:dyDescent="0.45">
      <c r="A56" s="2">
        <v>44136</v>
      </c>
      <c r="B56" s="1">
        <f t="shared" si="1"/>
        <v>1.4356167048008572E-2</v>
      </c>
      <c r="C56" s="1">
        <f t="shared" si="2"/>
        <v>2.5767941235085967E-2</v>
      </c>
      <c r="D56" s="1">
        <f t="shared" si="2"/>
        <v>0.12623146812788044</v>
      </c>
      <c r="E56" s="1">
        <f t="shared" si="2"/>
        <v>4.6341111865820572E-2</v>
      </c>
      <c r="F56" s="1">
        <f t="shared" si="2"/>
        <v>0.20533593446590981</v>
      </c>
      <c r="G56" s="1">
        <f t="shared" si="2"/>
        <v>-8.5327144271130084E-4</v>
      </c>
      <c r="H56" s="1">
        <f t="shared" si="2"/>
        <v>-8.3702074827306849E-2</v>
      </c>
      <c r="I56" s="1">
        <f t="shared" si="2"/>
        <v>7.521696308457404E-2</v>
      </c>
      <c r="J56" s="1">
        <f t="shared" si="2"/>
        <v>8.7324643707269223E-2</v>
      </c>
      <c r="K56" s="1">
        <f t="shared" si="2"/>
        <v>5.7335571663593932E-2</v>
      </c>
      <c r="L56" s="1">
        <f t="shared" si="2"/>
        <v>1.0853178583380307E-2</v>
      </c>
      <c r="M56" s="1">
        <f t="shared" si="2"/>
        <v>-0.1785953234565989</v>
      </c>
      <c r="N56" s="1">
        <f t="shared" si="2"/>
        <v>-1.8779389677815339E-2</v>
      </c>
      <c r="O56" s="1">
        <f t="shared" si="2"/>
        <v>-7.4589404888331212E-2</v>
      </c>
      <c r="P56" s="1">
        <f t="shared" si="2"/>
        <v>-7.1136002092287653E-2</v>
      </c>
      <c r="Q56" s="1">
        <f t="shared" si="2"/>
        <v>0.10441475588482585</v>
      </c>
      <c r="R56" s="1"/>
      <c r="S56" s="1">
        <f t="shared" si="2"/>
        <v>5.3414415215200961E-2</v>
      </c>
      <c r="T56" s="1">
        <f t="shared" si="2"/>
        <v>-4.8740512118870205E-2</v>
      </c>
      <c r="U56" s="1">
        <f t="shared" si="2"/>
        <v>2.1662544282586627E-2</v>
      </c>
      <c r="V56" s="1">
        <f t="shared" si="2"/>
        <v>1.0962734167581534E-2</v>
      </c>
      <c r="W56" s="1">
        <f t="shared" si="2"/>
        <v>5.2049032244147364E-2</v>
      </c>
      <c r="X56" s="1">
        <f t="shared" si="2"/>
        <v>-6.7452549818967866E-2</v>
      </c>
      <c r="Y56" s="1">
        <f t="shared" si="2"/>
        <v>9.7488441226097455E-2</v>
      </c>
      <c r="Z56" s="1">
        <f t="shared" si="2"/>
        <v>6.0995106975100022E-2</v>
      </c>
      <c r="AA56" s="1">
        <f t="shared" si="2"/>
        <v>9.1742898380067217E-2</v>
      </c>
      <c r="AB56" s="1">
        <f t="shared" si="2"/>
        <v>1.1653654937017865E-2</v>
      </c>
      <c r="AC56" s="1">
        <f t="shared" si="2"/>
        <v>-3.3040984710292487E-2</v>
      </c>
      <c r="AD56" s="1">
        <f t="shared" si="2"/>
        <v>4.3843557207013051E-2</v>
      </c>
      <c r="AE56" s="1">
        <f t="shared" si="2"/>
        <v>2.8493532816295852E-2</v>
      </c>
      <c r="AF56" s="1">
        <f t="shared" si="2"/>
        <v>6.7714828492651202E-2</v>
      </c>
      <c r="AG56" s="1">
        <f t="shared" si="2"/>
        <v>-9.4072019422992925E-2</v>
      </c>
      <c r="AH56" s="1">
        <f t="shared" si="2"/>
        <v>-0.13456261737940689</v>
      </c>
    </row>
    <row r="57" spans="1:34" x14ac:dyDescent="0.45">
      <c r="A57" s="2">
        <v>44166</v>
      </c>
      <c r="B57" s="1">
        <f t="shared" si="1"/>
        <v>6.1477149412681564E-2</v>
      </c>
      <c r="C57" s="1">
        <f t="shared" si="2"/>
        <v>0.10054397736389986</v>
      </c>
      <c r="D57" s="1">
        <f t="shared" si="2"/>
        <v>0.14002967065223393</v>
      </c>
      <c r="E57" s="1">
        <f t="shared" si="2"/>
        <v>0.11590534694733923</v>
      </c>
      <c r="F57" s="1">
        <f t="shared" si="2"/>
        <v>0.18039876297991109</v>
      </c>
      <c r="G57" s="1">
        <f t="shared" si="2"/>
        <v>7.1902581458623605E-2</v>
      </c>
      <c r="H57" s="1">
        <f t="shared" si="2"/>
        <v>-6.720932773316235E-2</v>
      </c>
      <c r="I57" s="1">
        <f t="shared" si="2"/>
        <v>0.13549020064046369</v>
      </c>
      <c r="J57" s="1">
        <f t="shared" si="2"/>
        <v>0.14807019913385755</v>
      </c>
      <c r="K57" s="1">
        <f t="shared" si="2"/>
        <v>0.1189697515019863</v>
      </c>
      <c r="L57" s="1">
        <f t="shared" si="2"/>
        <v>4.9402756214459664E-2</v>
      </c>
      <c r="M57" s="1">
        <f t="shared" si="2"/>
        <v>-0.12856120667870474</v>
      </c>
      <c r="N57" s="1">
        <f t="shared" si="2"/>
        <v>-2.0232208163017962E-3</v>
      </c>
      <c r="O57" s="1">
        <f t="shared" si="2"/>
        <v>-2.239070323980008E-2</v>
      </c>
      <c r="P57" s="1">
        <f t="shared" si="2"/>
        <v>4.8465715400314302E-3</v>
      </c>
      <c r="Q57" s="1">
        <f t="shared" si="2"/>
        <v>0.19009425285248271</v>
      </c>
      <c r="R57" s="1"/>
      <c r="S57" s="1">
        <f t="shared" si="2"/>
        <v>8.7368882327143682E-2</v>
      </c>
      <c r="T57" s="1">
        <f t="shared" si="2"/>
        <v>7.9563534915808365E-2</v>
      </c>
      <c r="U57" s="1">
        <f t="shared" si="2"/>
        <v>6.4826329448893771E-2</v>
      </c>
      <c r="V57" s="1">
        <f t="shared" si="2"/>
        <v>6.4301240876350807E-2</v>
      </c>
      <c r="W57" s="1">
        <f t="shared" si="2"/>
        <v>7.0979750551090515E-2</v>
      </c>
      <c r="X57" s="1">
        <f t="shared" si="2"/>
        <v>-6.3751392280722574E-2</v>
      </c>
      <c r="Y57" s="1">
        <f t="shared" si="2"/>
        <v>0.14670950200883381</v>
      </c>
      <c r="Z57" s="1">
        <f t="shared" si="2"/>
        <v>0.11979036935954923</v>
      </c>
      <c r="AA57" s="1">
        <f t="shared" si="2"/>
        <v>0.15159026789316066</v>
      </c>
      <c r="AB57" s="1">
        <f t="shared" si="2"/>
        <v>7.0304561512332997E-2</v>
      </c>
      <c r="AC57" s="1">
        <f t="shared" si="2"/>
        <v>7.627977560253818E-2</v>
      </c>
      <c r="AD57" s="1">
        <f t="shared" si="2"/>
        <v>-3.6270891420388751E-2</v>
      </c>
      <c r="AE57" s="1">
        <f t="shared" si="2"/>
        <v>5.3487138369292309E-2</v>
      </c>
      <c r="AF57" s="1">
        <f t="shared" si="2"/>
        <v>6.5781998776719641E-2</v>
      </c>
      <c r="AG57" s="1">
        <f t="shared" si="2"/>
        <v>8.070359662389226E-2</v>
      </c>
      <c r="AH57" s="1">
        <f t="shared" si="2"/>
        <v>9.8597478563355878E-4</v>
      </c>
    </row>
    <row r="58" spans="1:34" x14ac:dyDescent="0.45">
      <c r="A58" s="2">
        <v>44197</v>
      </c>
      <c r="B58" s="1">
        <f t="shared" si="1"/>
        <v>3.5847632860911194E-2</v>
      </c>
      <c r="C58" s="1">
        <f t="shared" si="2"/>
        <v>0.157594957629835</v>
      </c>
      <c r="D58" s="1">
        <f t="shared" si="2"/>
        <v>0.15001941003686636</v>
      </c>
      <c r="E58" s="1">
        <f t="shared" si="2"/>
        <v>0.20418763539571594</v>
      </c>
      <c r="F58" s="1">
        <f t="shared" si="2"/>
        <v>0.24596858044879677</v>
      </c>
      <c r="G58" s="1">
        <f t="shared" si="2"/>
        <v>0.12008448154480544</v>
      </c>
      <c r="H58" s="1">
        <f t="shared" si="2"/>
        <v>-0.10183936871403709</v>
      </c>
      <c r="I58" s="1">
        <f t="shared" si="2"/>
        <v>1.5652027170138583E-2</v>
      </c>
      <c r="J58" s="1">
        <f t="shared" si="2"/>
        <v>3.6400117588124337E-2</v>
      </c>
      <c r="K58" s="1">
        <f t="shared" si="2"/>
        <v>-1.6782474022522198E-2</v>
      </c>
      <c r="L58" s="1">
        <f t="shared" si="2"/>
        <v>4.1545596360323955E-3</v>
      </c>
      <c r="M58" s="1">
        <f t="shared" si="2"/>
        <v>-8.5195396592417705E-2</v>
      </c>
      <c r="N58" s="1">
        <f t="shared" si="2"/>
        <v>9.484927478318772E-2</v>
      </c>
      <c r="O58" s="1">
        <f t="shared" si="2"/>
        <v>-7.0421824242098419E-3</v>
      </c>
      <c r="P58" s="1">
        <f t="shared" si="2"/>
        <v>4.7565690238741354E-2</v>
      </c>
      <c r="Q58" s="1">
        <f t="shared" si="2"/>
        <v>3.3879336765324286E-2</v>
      </c>
      <c r="R58" s="1"/>
      <c r="S58" s="1">
        <f t="shared" si="2"/>
        <v>2.5469776439233538E-2</v>
      </c>
      <c r="T58" s="1">
        <f t="shared" si="2"/>
        <v>5.7531450769274128E-2</v>
      </c>
      <c r="U58" s="1">
        <f t="shared" si="2"/>
        <v>0.11580174431188972</v>
      </c>
      <c r="V58" s="1">
        <f t="shared" si="2"/>
        <v>0.11872563792986623</v>
      </c>
      <c r="W58" s="1">
        <f t="shared" si="2"/>
        <v>0.27019500167058941</v>
      </c>
      <c r="X58" s="1">
        <f t="shared" si="2"/>
        <v>-4.0991797365538263E-2</v>
      </c>
      <c r="Y58" s="1">
        <f t="shared" si="2"/>
        <v>-9.5149602945480138E-3</v>
      </c>
      <c r="Z58" s="1">
        <f t="shared" si="2"/>
        <v>-7.2767411990151132E-3</v>
      </c>
      <c r="AA58" s="1">
        <f t="shared" si="2"/>
        <v>4.6845001966217881E-2</v>
      </c>
      <c r="AB58" s="1">
        <f t="shared" si="2"/>
        <v>-8.5811616349046549E-2</v>
      </c>
      <c r="AC58" s="1">
        <f t="shared" si="2"/>
        <v>-6.7165098822368874E-2</v>
      </c>
      <c r="AD58" s="1">
        <f t="shared" si="2"/>
        <v>2.0181557172620934E-2</v>
      </c>
      <c r="AE58" s="1">
        <f t="shared" si="2"/>
        <v>-2.2233438198826505E-3</v>
      </c>
      <c r="AF58" s="1">
        <f t="shared" si="2"/>
        <v>4.4234392007810763E-2</v>
      </c>
      <c r="AG58" s="1">
        <f t="shared" si="2"/>
        <v>2.4563039389107866E-2</v>
      </c>
      <c r="AH58" s="1">
        <f t="shared" si="2"/>
        <v>-9.4969401899113293E-2</v>
      </c>
    </row>
    <row r="59" spans="1:34" x14ac:dyDescent="0.45">
      <c r="A59" s="2">
        <v>44228</v>
      </c>
      <c r="B59" s="1">
        <f t="shared" si="1"/>
        <v>7.8431055243659342E-2</v>
      </c>
      <c r="C59" s="1">
        <f t="shared" si="2"/>
        <v>8.5102361918143465E-3</v>
      </c>
      <c r="D59" s="1">
        <f t="shared" si="2"/>
        <v>0.59123718266295655</v>
      </c>
      <c r="E59" s="1">
        <f t="shared" si="2"/>
        <v>0.11826873533271631</v>
      </c>
      <c r="F59" s="1">
        <f t="shared" si="2"/>
        <v>1.5458888515657074</v>
      </c>
      <c r="G59" s="1">
        <f t="shared" si="2"/>
        <v>-2.350442231353167E-3</v>
      </c>
      <c r="H59" s="1">
        <f t="shared" si="2"/>
        <v>6.4425918936899196E-2</v>
      </c>
      <c r="I59" s="1">
        <f t="shared" si="2"/>
        <v>0.10093971103827459</v>
      </c>
      <c r="J59" s="1">
        <f t="shared" si="2"/>
        <v>0.12080128165794624</v>
      </c>
      <c r="K59" s="1">
        <f t="shared" si="2"/>
        <v>7.1322603588359401E-2</v>
      </c>
      <c r="L59" s="1">
        <f t="shared" si="2"/>
        <v>6.2025414700701775E-2</v>
      </c>
      <c r="M59" s="1">
        <f t="shared" si="2"/>
        <v>-1.9389951232854363E-2</v>
      </c>
      <c r="N59" s="1">
        <f t="shared" si="2"/>
        <v>0.10274820394358142</v>
      </c>
      <c r="O59" s="1">
        <f t="shared" si="2"/>
        <v>-5.0118342742028199E-2</v>
      </c>
      <c r="P59" s="1">
        <f t="shared" si="2"/>
        <v>-1.1430150218332713E-2</v>
      </c>
      <c r="Q59" s="1">
        <f t="shared" si="2"/>
        <v>0.20522958463606322</v>
      </c>
      <c r="R59" s="1"/>
      <c r="S59" s="1">
        <f t="shared" si="2"/>
        <v>0.10394758587757469</v>
      </c>
      <c r="T59" s="1">
        <f t="shared" si="2"/>
        <v>8.3031306798284854E-2</v>
      </c>
      <c r="U59" s="1">
        <f t="shared" si="2"/>
        <v>0.14241557160090235</v>
      </c>
      <c r="V59" s="1">
        <f t="shared" si="2"/>
        <v>0.13745005716911574</v>
      </c>
      <c r="W59" s="1">
        <f t="shared" si="2"/>
        <v>0.19618223044476935</v>
      </c>
      <c r="X59" s="1">
        <f t="shared" si="2"/>
        <v>0.17516659114337751</v>
      </c>
      <c r="Y59" s="1">
        <f t="shared" si="2"/>
        <v>8.9185925384772435E-2</v>
      </c>
      <c r="Z59" s="1">
        <f t="shared" si="2"/>
        <v>0.10870345420252892</v>
      </c>
      <c r="AA59" s="1">
        <f t="shared" si="2"/>
        <v>0.12887099432223326</v>
      </c>
      <c r="AB59" s="1">
        <f t="shared" si="2"/>
        <v>7.4830616590332744E-2</v>
      </c>
      <c r="AC59" s="1">
        <f t="shared" si="2"/>
        <v>4.8503630767362971E-2</v>
      </c>
      <c r="AD59" s="1">
        <f t="shared" si="2"/>
        <v>2.0013266264825358E-2</v>
      </c>
      <c r="AE59" s="1">
        <f t="shared" si="2"/>
        <v>1.7895569474331019E-3</v>
      </c>
      <c r="AF59" s="1">
        <f t="shared" si="2"/>
        <v>8.5866998344412693E-2</v>
      </c>
      <c r="AG59" s="1">
        <f t="shared" si="2"/>
        <v>7.3033729026807492E-2</v>
      </c>
      <c r="AH59" s="1">
        <f t="shared" si="2"/>
        <v>5.889465355435175E-2</v>
      </c>
    </row>
    <row r="60" spans="1:34" x14ac:dyDescent="0.45">
      <c r="A60" s="2">
        <v>44256</v>
      </c>
      <c r="B60" s="1">
        <f t="shared" si="1"/>
        <v>0.2467607232925797</v>
      </c>
      <c r="C60" s="1">
        <f t="shared" si="2"/>
        <v>0.37879533406885013</v>
      </c>
      <c r="D60" s="1">
        <f t="shared" si="2"/>
        <v>0.28347013731323978</v>
      </c>
      <c r="E60" s="1">
        <f t="shared" si="2"/>
        <v>0.23951231123338035</v>
      </c>
      <c r="F60" s="1">
        <f t="shared" si="2"/>
        <v>0.30430401144268893</v>
      </c>
      <c r="G60" s="1">
        <f t="shared" si="2"/>
        <v>0.14953761728938719</v>
      </c>
      <c r="H60" s="1">
        <f t="shared" si="2"/>
        <v>0.25628345592114399</v>
      </c>
      <c r="I60" s="1">
        <f t="shared" si="2"/>
        <v>0.27861050250772834</v>
      </c>
      <c r="J60" s="1">
        <f t="shared" si="2"/>
        <v>0.34015837980035801</v>
      </c>
      <c r="K60" s="1">
        <f t="shared" si="2"/>
        <v>0.19238067318338992</v>
      </c>
      <c r="L60" s="1">
        <f t="shared" si="2"/>
        <v>0.23742303745953941</v>
      </c>
      <c r="M60" s="1">
        <f t="shared" si="2"/>
        <v>0.49929249640013507</v>
      </c>
      <c r="N60" s="1">
        <f t="shared" si="2"/>
        <v>0.28714343075060555</v>
      </c>
      <c r="O60" s="1">
        <f t="shared" si="2"/>
        <v>0.14145147651390433</v>
      </c>
      <c r="P60" s="1">
        <f t="shared" si="2"/>
        <v>0.56530294429665839</v>
      </c>
      <c r="Q60" s="1">
        <f t="shared" si="2"/>
        <v>0.56756061653908785</v>
      </c>
      <c r="R60" s="1"/>
      <c r="S60" s="1">
        <f t="shared" si="2"/>
        <v>0.25659163457533229</v>
      </c>
      <c r="T60" s="1">
        <f t="shared" si="2"/>
        <v>0.36888575685484337</v>
      </c>
      <c r="U60" s="1">
        <f t="shared" si="2"/>
        <v>0.33000937711215306</v>
      </c>
      <c r="V60" s="1">
        <f t="shared" si="2"/>
        <v>0.23721911500001047</v>
      </c>
      <c r="W60" s="1">
        <f t="shared" si="2"/>
        <v>0.37746572890180774</v>
      </c>
      <c r="X60" s="1">
        <f t="shared" si="2"/>
        <v>5.4126204542604306E-2</v>
      </c>
      <c r="Y60" s="1">
        <f t="shared" si="2"/>
        <v>0.24942381434798389</v>
      </c>
      <c r="Z60" s="1">
        <f t="shared" si="2"/>
        <v>0.30929192478322221</v>
      </c>
      <c r="AA60" s="1">
        <f t="shared" si="2"/>
        <v>0.3271717358284405</v>
      </c>
      <c r="AB60" s="1">
        <f t="shared" si="2"/>
        <v>0.27995802489346966</v>
      </c>
      <c r="AC60" s="1">
        <f t="shared" si="2"/>
        <v>0.344527927417414</v>
      </c>
      <c r="AD60" s="1">
        <f t="shared" si="2"/>
        <v>0.23602144875167985</v>
      </c>
      <c r="AE60" s="1">
        <f t="shared" si="2"/>
        <v>0.20961017706328589</v>
      </c>
      <c r="AF60" s="1">
        <f t="shared" si="2"/>
        <v>0.21986193611191474</v>
      </c>
      <c r="AG60" s="1">
        <f t="shared" si="2"/>
        <v>0.54486463575529953</v>
      </c>
      <c r="AH60" s="1">
        <f t="shared" si="2"/>
        <v>0.33649184055941173</v>
      </c>
    </row>
    <row r="61" spans="1:34" x14ac:dyDescent="0.45">
      <c r="A61" s="2">
        <v>44287</v>
      </c>
      <c r="B61" s="1">
        <f t="shared" si="1"/>
        <v>0.54188864207551712</v>
      </c>
      <c r="C61" s="1">
        <f t="shared" si="2"/>
        <v>0.88399244526916898</v>
      </c>
      <c r="D61" s="1">
        <f t="shared" si="2"/>
        <v>0.44598380179997799</v>
      </c>
      <c r="E61" s="1">
        <f t="shared" si="2"/>
        <v>0.38101002508970594</v>
      </c>
      <c r="F61" s="1">
        <f t="shared" si="2"/>
        <v>0.3206438643894467</v>
      </c>
      <c r="G61" s="1">
        <f t="shared" si="2"/>
        <v>0.36307182777892777</v>
      </c>
      <c r="H61" s="1">
        <f t="shared" si="2"/>
        <v>0.46025570816952666</v>
      </c>
      <c r="I61" s="1">
        <f t="shared" si="2"/>
        <v>0.6881439669647571</v>
      </c>
      <c r="J61" s="1">
        <f t="shared" si="2"/>
        <v>0.76363993952565346</v>
      </c>
      <c r="K61" s="1">
        <f t="shared" si="2"/>
        <v>0.58306651029694923</v>
      </c>
      <c r="L61" s="1">
        <f t="shared" si="2"/>
        <v>0.63692316696856111</v>
      </c>
      <c r="M61" s="1">
        <f t="shared" si="2"/>
        <v>0.69961243926948469</v>
      </c>
      <c r="N61" s="1">
        <f t="shared" si="2"/>
        <v>0.79465827787325893</v>
      </c>
      <c r="O61" s="1">
        <f t="shared" si="2"/>
        <v>0.52616202449643223</v>
      </c>
      <c r="P61" s="1">
        <f t="shared" si="2"/>
        <v>2.0881539510021834</v>
      </c>
      <c r="Q61" s="1">
        <f t="shared" si="2"/>
        <v>2.5679631409826866</v>
      </c>
      <c r="R61" s="1"/>
      <c r="S61" s="1">
        <f t="shared" si="2"/>
        <v>0.44207085776311184</v>
      </c>
      <c r="T61" s="1">
        <f t="shared" si="2"/>
        <v>0.79235080008629177</v>
      </c>
      <c r="U61" s="1">
        <f t="shared" si="2"/>
        <v>0.44897839828225794</v>
      </c>
      <c r="V61" s="1">
        <f t="shared" si="2"/>
        <v>0.33300590864935664</v>
      </c>
      <c r="W61" s="1">
        <f t="shared" si="2"/>
        <v>0.43410527350532901</v>
      </c>
      <c r="X61" s="1">
        <f t="shared" si="2"/>
        <v>0.1160701868208438</v>
      </c>
      <c r="Y61" s="1">
        <f t="shared" si="2"/>
        <v>0.45100486488192426</v>
      </c>
      <c r="Z61" s="1">
        <f t="shared" si="2"/>
        <v>0.61758595824149043</v>
      </c>
      <c r="AA61" s="1">
        <f t="shared" si="2"/>
        <v>0.72238325844793949</v>
      </c>
      <c r="AB61" s="1">
        <f t="shared" si="2"/>
        <v>0.471980233092965</v>
      </c>
      <c r="AC61" s="1">
        <f t="shared" si="2"/>
        <v>0.49424612162908499</v>
      </c>
      <c r="AD61" s="1">
        <f t="shared" si="2"/>
        <v>0.32715593979805435</v>
      </c>
      <c r="AE61" s="1">
        <f t="shared" si="2"/>
        <v>0.5100711230721291</v>
      </c>
      <c r="AF61" s="1">
        <f t="shared" si="2"/>
        <v>0.368833753306687</v>
      </c>
      <c r="AG61" s="1">
        <f t="shared" si="2"/>
        <v>1.424864497635749</v>
      </c>
      <c r="AH61" s="1">
        <f t="shared" si="2"/>
        <v>0.55707194880242827</v>
      </c>
    </row>
    <row r="62" spans="1:34" x14ac:dyDescent="0.45">
      <c r="A62" s="2">
        <v>44317</v>
      </c>
      <c r="B62" s="1">
        <f t="shared" si="1"/>
        <v>0.50446847756766422</v>
      </c>
      <c r="C62" s="1">
        <f t="shared" si="2"/>
        <v>0.54452983094068297</v>
      </c>
      <c r="D62" s="1">
        <f t="shared" si="2"/>
        <v>0.41534363661073748</v>
      </c>
      <c r="E62" s="1">
        <f t="shared" si="2"/>
        <v>0.40715616188318693</v>
      </c>
      <c r="F62" s="1">
        <f t="shared" si="2"/>
        <v>0.27704090530354408</v>
      </c>
      <c r="G62" s="1">
        <f t="shared" si="2"/>
        <v>0.46959840180309387</v>
      </c>
      <c r="H62" s="1">
        <f t="shared" si="2"/>
        <v>0.45635953813320529</v>
      </c>
      <c r="I62" s="1">
        <f t="shared" si="2"/>
        <v>0.52785854927133902</v>
      </c>
      <c r="J62" s="1">
        <f t="shared" si="2"/>
        <v>0.55831773812050112</v>
      </c>
      <c r="K62" s="1">
        <f t="shared" si="2"/>
        <v>0.48170615741169454</v>
      </c>
      <c r="L62" s="1">
        <f t="shared" si="2"/>
        <v>0.75515827789826329</v>
      </c>
      <c r="M62" s="1">
        <f t="shared" si="2"/>
        <v>0.82075726793889414</v>
      </c>
      <c r="N62" s="1">
        <f t="shared" si="2"/>
        <v>0.68997607490467594</v>
      </c>
      <c r="O62" s="1">
        <f t="shared" si="2"/>
        <v>0.59624877256902531</v>
      </c>
      <c r="P62" s="1">
        <f t="shared" ref="C62:AH65" si="3">P33/P21-1</f>
        <v>0.67460431922840014</v>
      </c>
      <c r="Q62" s="1">
        <f t="shared" si="3"/>
        <v>1.016385333879124</v>
      </c>
      <c r="R62" s="1"/>
      <c r="S62" s="1">
        <f t="shared" si="3"/>
        <v>0.45739364234309843</v>
      </c>
      <c r="T62" s="1">
        <f t="shared" si="3"/>
        <v>0.64838933095225459</v>
      </c>
      <c r="U62" s="1">
        <f t="shared" si="3"/>
        <v>0.58188175079953264</v>
      </c>
      <c r="V62" s="1">
        <f t="shared" si="3"/>
        <v>0.43052489957794671</v>
      </c>
      <c r="W62" s="1">
        <f t="shared" si="3"/>
        <v>0.54338009613006877</v>
      </c>
      <c r="X62" s="1">
        <f t="shared" si="3"/>
        <v>0.25753137574070206</v>
      </c>
      <c r="Y62" s="1">
        <f t="shared" si="3"/>
        <v>0.42346961825023999</v>
      </c>
      <c r="Z62" s="1">
        <f t="shared" si="3"/>
        <v>0.55116265469261827</v>
      </c>
      <c r="AA62" s="1">
        <f t="shared" si="3"/>
        <v>0.59151118969710104</v>
      </c>
      <c r="AB62" s="1">
        <f t="shared" si="3"/>
        <v>0.48893823749333132</v>
      </c>
      <c r="AC62" s="1">
        <f t="shared" si="3"/>
        <v>0.76150455236086523</v>
      </c>
      <c r="AD62" s="1">
        <f t="shared" si="3"/>
        <v>0.37315288859898588</v>
      </c>
      <c r="AE62" s="1">
        <f t="shared" si="3"/>
        <v>0.64960799981252326</v>
      </c>
      <c r="AF62" s="1">
        <f t="shared" si="3"/>
        <v>0.40981362561252732</v>
      </c>
      <c r="AG62" s="1">
        <f t="shared" si="3"/>
        <v>0.7348925816092764</v>
      </c>
      <c r="AH62" s="1">
        <f t="shared" si="3"/>
        <v>0.60250382511414369</v>
      </c>
    </row>
    <row r="63" spans="1:34" x14ac:dyDescent="0.45">
      <c r="A63" s="2">
        <v>44348</v>
      </c>
      <c r="B63" s="1">
        <f t="shared" si="1"/>
        <v>0.37661787095882904</v>
      </c>
      <c r="C63" s="1">
        <f t="shared" si="3"/>
        <v>0.38671072069981949</v>
      </c>
      <c r="D63" s="1">
        <f t="shared" si="3"/>
        <v>0.36150724968181369</v>
      </c>
      <c r="E63" s="1">
        <f t="shared" si="3"/>
        <v>0.34941913667417102</v>
      </c>
      <c r="F63" s="1">
        <f t="shared" si="3"/>
        <v>0.32026291185687361</v>
      </c>
      <c r="G63" s="1">
        <f t="shared" si="3"/>
        <v>0.45214484926291565</v>
      </c>
      <c r="H63" s="1">
        <f t="shared" si="3"/>
        <v>0.46524214846954548</v>
      </c>
      <c r="I63" s="1">
        <f t="shared" si="3"/>
        <v>0.33503029557602004</v>
      </c>
      <c r="J63" s="1">
        <f t="shared" si="3"/>
        <v>0.35017556848306319</v>
      </c>
      <c r="K63" s="1">
        <f t="shared" si="3"/>
        <v>0.31170279996861017</v>
      </c>
      <c r="L63" s="1">
        <f t="shared" si="3"/>
        <v>0.41460116331825736</v>
      </c>
      <c r="M63" s="1">
        <f t="shared" si="3"/>
        <v>0.66901223385837416</v>
      </c>
      <c r="N63" s="1">
        <f t="shared" si="3"/>
        <v>0.42002143312436635</v>
      </c>
      <c r="O63" s="1">
        <f t="shared" si="3"/>
        <v>0.4105118440487403</v>
      </c>
      <c r="P63" s="1">
        <f t="shared" si="3"/>
        <v>0.46133975286529716</v>
      </c>
      <c r="Q63" s="1">
        <f t="shared" si="3"/>
        <v>0.64746722813430191</v>
      </c>
      <c r="R63" s="1"/>
      <c r="S63" s="1">
        <f t="shared" si="3"/>
        <v>0.35451313338369284</v>
      </c>
      <c r="T63" s="1">
        <f t="shared" si="3"/>
        <v>0.55562438439579198</v>
      </c>
      <c r="U63" s="1">
        <f t="shared" si="3"/>
        <v>0.41226814200471718</v>
      </c>
      <c r="V63" s="1">
        <f t="shared" si="3"/>
        <v>0.38515862849074001</v>
      </c>
      <c r="W63" s="1">
        <f t="shared" si="3"/>
        <v>0.37337634400945197</v>
      </c>
      <c r="X63" s="1">
        <f t="shared" si="3"/>
        <v>0.29788562061128121</v>
      </c>
      <c r="Y63" s="1">
        <f t="shared" si="3"/>
        <v>0.31517388499449162</v>
      </c>
      <c r="Z63" s="1">
        <f t="shared" si="3"/>
        <v>0.37635171643823773</v>
      </c>
      <c r="AA63" s="1">
        <f t="shared" si="3"/>
        <v>0.36662386292685012</v>
      </c>
      <c r="AB63" s="1">
        <f t="shared" si="3"/>
        <v>0.39299087348174444</v>
      </c>
      <c r="AC63" s="1">
        <f t="shared" si="3"/>
        <v>0.58610006311099694</v>
      </c>
      <c r="AD63" s="1">
        <f t="shared" si="3"/>
        <v>0.16376982100881987</v>
      </c>
      <c r="AE63" s="1">
        <f t="shared" si="3"/>
        <v>0.30801117417010659</v>
      </c>
      <c r="AF63" s="1">
        <f t="shared" si="3"/>
        <v>0.35274744439002714</v>
      </c>
      <c r="AG63" s="1">
        <f t="shared" si="3"/>
        <v>0.87195672419360615</v>
      </c>
      <c r="AH63" s="1">
        <f t="shared" si="3"/>
        <v>0.76255987645371137</v>
      </c>
    </row>
    <row r="64" spans="1:34" x14ac:dyDescent="0.45">
      <c r="A64" s="2">
        <v>44378</v>
      </c>
      <c r="B64" s="1">
        <f t="shared" si="1"/>
        <v>0.25642971559492045</v>
      </c>
      <c r="C64" s="1">
        <f t="shared" si="3"/>
        <v>0.29686730369509462</v>
      </c>
      <c r="D64" s="1">
        <f t="shared" si="3"/>
        <v>0.19689711852004455</v>
      </c>
      <c r="E64" s="1">
        <f t="shared" si="3"/>
        <v>0.25738489327180392</v>
      </c>
      <c r="F64" s="1">
        <f t="shared" si="3"/>
        <v>0.19180118139326718</v>
      </c>
      <c r="G64" s="1">
        <f t="shared" si="3"/>
        <v>0.32619885132852411</v>
      </c>
      <c r="H64" s="1">
        <f t="shared" si="3"/>
        <v>0.36343123762835283</v>
      </c>
      <c r="I64" s="1">
        <f t="shared" si="3"/>
        <v>0.17882418819419765</v>
      </c>
      <c r="J64" s="1">
        <f t="shared" si="3"/>
        <v>0.20240995960277552</v>
      </c>
      <c r="K64" s="1">
        <f t="shared" si="3"/>
        <v>0.14518773564127319</v>
      </c>
      <c r="L64" s="1">
        <f t="shared" si="3"/>
        <v>0.26395772422580133</v>
      </c>
      <c r="M64" s="1">
        <f t="shared" si="3"/>
        <v>0.5744557805787498</v>
      </c>
      <c r="N64" s="1">
        <f t="shared" si="3"/>
        <v>0.27892112394395641</v>
      </c>
      <c r="O64" s="1">
        <f t="shared" si="3"/>
        <v>0.27851545725875426</v>
      </c>
      <c r="P64" s="1">
        <f t="shared" si="3"/>
        <v>0.38552071174241154</v>
      </c>
      <c r="Q64" s="1">
        <f t="shared" si="3"/>
        <v>0.32029239069653337</v>
      </c>
      <c r="R64" s="1"/>
      <c r="S64" s="1">
        <f t="shared" si="3"/>
        <v>0.22360667877601048</v>
      </c>
      <c r="T64" s="1">
        <f t="shared" si="3"/>
        <v>0.42620606418827056</v>
      </c>
      <c r="U64" s="1">
        <f t="shared" si="3"/>
        <v>0.29585085224203111</v>
      </c>
      <c r="V64" s="1">
        <f t="shared" si="3"/>
        <v>0.31073118240629927</v>
      </c>
      <c r="W64" s="1">
        <f t="shared" si="3"/>
        <v>0.25694211530353361</v>
      </c>
      <c r="X64" s="1">
        <f t="shared" si="3"/>
        <v>0.24149664101573798</v>
      </c>
      <c r="Y64" s="1">
        <f t="shared" si="3"/>
        <v>0.18613658036412684</v>
      </c>
      <c r="Z64" s="1">
        <f t="shared" si="3"/>
        <v>0.2186401174013024</v>
      </c>
      <c r="AA64" s="1">
        <f t="shared" si="3"/>
        <v>0.20845229850029035</v>
      </c>
      <c r="AB64" s="1">
        <f t="shared" si="3"/>
        <v>0.23518546725554801</v>
      </c>
      <c r="AC64" s="1">
        <f t="shared" si="3"/>
        <v>0.50734628872986964</v>
      </c>
      <c r="AD64" s="1">
        <f t="shared" si="3"/>
        <v>0.18564284822568577</v>
      </c>
      <c r="AE64" s="1">
        <f t="shared" si="3"/>
        <v>0.17849426374857336</v>
      </c>
      <c r="AF64" s="1">
        <f t="shared" si="3"/>
        <v>0.18681466699925164</v>
      </c>
      <c r="AG64" s="1">
        <f t="shared" si="3"/>
        <v>0.57469196061078986</v>
      </c>
      <c r="AH64" s="1">
        <f t="shared" si="3"/>
        <v>0.41538774856640792</v>
      </c>
    </row>
    <row r="65" spans="1:34" x14ac:dyDescent="0.45">
      <c r="A65" s="2">
        <v>44409</v>
      </c>
      <c r="B65" s="1">
        <f t="shared" si="1"/>
        <v>0.25143148810291316</v>
      </c>
      <c r="C65" s="1">
        <f t="shared" si="3"/>
        <v>0.29770226068999772</v>
      </c>
      <c r="D65" s="1">
        <f t="shared" si="3"/>
        <v>0.260167360289145</v>
      </c>
      <c r="E65" s="1">
        <f t="shared" si="3"/>
        <v>0.2506005451937634</v>
      </c>
      <c r="F65" s="1">
        <f t="shared" si="3"/>
        <v>0.25431683683700768</v>
      </c>
      <c r="G65" s="1">
        <f t="shared" si="3"/>
        <v>0.21801312697512354</v>
      </c>
      <c r="H65" s="1">
        <f t="shared" si="3"/>
        <v>0.39570181569769147</v>
      </c>
      <c r="I65" s="1">
        <f t="shared" si="3"/>
        <v>0.18814282197145027</v>
      </c>
      <c r="J65" s="1">
        <f t="shared" si="3"/>
        <v>0.18749367996051669</v>
      </c>
      <c r="K65" s="1">
        <f t="shared" si="3"/>
        <v>0.18910973604643155</v>
      </c>
      <c r="L65" s="1">
        <f t="shared" si="3"/>
        <v>0.30163514920601164</v>
      </c>
      <c r="M65" s="1">
        <f t="shared" si="3"/>
        <v>0.51235606611491291</v>
      </c>
      <c r="N65" s="1">
        <f t="shared" si="3"/>
        <v>0.27689611898751676</v>
      </c>
      <c r="O65" s="1">
        <f t="shared" si="3"/>
        <v>0.2575019115988435</v>
      </c>
      <c r="P65" s="1">
        <f t="shared" si="3"/>
        <v>0.41695965626685938</v>
      </c>
      <c r="Q65" s="1">
        <f t="shared" si="3"/>
        <v>0.37118111960959244</v>
      </c>
      <c r="R65" s="1"/>
      <c r="S65" s="1">
        <f t="shared" si="3"/>
        <v>0.24919478385128113</v>
      </c>
      <c r="T65" s="1">
        <f t="shared" si="3"/>
        <v>0.41566045636578974</v>
      </c>
      <c r="U65" s="1">
        <f t="shared" si="3"/>
        <v>0.33153274869903648</v>
      </c>
      <c r="V65" s="1">
        <f t="shared" si="3"/>
        <v>0.31925676058815666</v>
      </c>
      <c r="W65" s="1">
        <f t="shared" si="3"/>
        <v>0.31443333060562884</v>
      </c>
      <c r="X65" s="1">
        <f t="shared" si="3"/>
        <v>0.39631850002323654</v>
      </c>
      <c r="Y65" s="1">
        <f t="shared" si="3"/>
        <v>0.16398736143429438</v>
      </c>
      <c r="Z65" s="1">
        <f t="shared" si="3"/>
        <v>0.24312385314022777</v>
      </c>
      <c r="AA65" s="1">
        <f t="shared" si="3"/>
        <v>0.18010691827760206</v>
      </c>
      <c r="AB65" s="1">
        <f t="shared" si="3"/>
        <v>0.34393435989089061</v>
      </c>
      <c r="AC65" s="1">
        <f t="shared" si="3"/>
        <v>0.52173316607035169</v>
      </c>
      <c r="AD65" s="1">
        <f t="shared" si="3"/>
        <v>0.30259649939659528</v>
      </c>
      <c r="AE65" s="1">
        <f t="shared" si="3"/>
        <v>0.16337662887121351</v>
      </c>
      <c r="AF65" s="1">
        <f t="shared" si="3"/>
        <v>0.20833157111509548</v>
      </c>
      <c r="AG65" s="1">
        <f t="shared" si="3"/>
        <v>0.56634370125095801</v>
      </c>
      <c r="AH65" s="1">
        <f t="shared" si="3"/>
        <v>0.43164485175974199</v>
      </c>
    </row>
    <row r="66" spans="1:34" x14ac:dyDescent="0.45">
      <c r="A66" s="2">
        <v>44440</v>
      </c>
      <c r="B66" s="1">
        <f t="shared" ref="B66:B72" si="4">B37/B25-1</f>
        <v>0.17701604694160022</v>
      </c>
      <c r="C66" s="1">
        <f t="shared" ref="C66:AH72" si="5">C37/C25-1</f>
        <v>0.20702484260869269</v>
      </c>
      <c r="D66" s="1">
        <f t="shared" si="5"/>
        <v>0.25880329649989187</v>
      </c>
      <c r="E66" s="1">
        <f t="shared" si="5"/>
        <v>0.19976628155534204</v>
      </c>
      <c r="F66" s="1">
        <f t="shared" si="5"/>
        <v>0.279368684857908</v>
      </c>
      <c r="G66" s="1">
        <f t="shared" si="5"/>
        <v>8.3076064395723126E-2</v>
      </c>
      <c r="H66" s="1">
        <f t="shared" si="5"/>
        <v>0.32933235751595613</v>
      </c>
      <c r="I66" s="1">
        <f t="shared" si="5"/>
        <v>0.1279964705900285</v>
      </c>
      <c r="J66" s="1">
        <f t="shared" si="5"/>
        <v>0.15291343036874894</v>
      </c>
      <c r="K66" s="1">
        <f t="shared" si="5"/>
        <v>8.9780424512853063E-2</v>
      </c>
      <c r="L66" s="1">
        <f t="shared" si="5"/>
        <v>0.23022442561628664</v>
      </c>
      <c r="M66" s="1">
        <f t="shared" si="5"/>
        <v>0.47784947379510023</v>
      </c>
      <c r="N66" s="1">
        <f t="shared" si="5"/>
        <v>0.18310754714200406</v>
      </c>
      <c r="O66" s="1">
        <f t="shared" si="5"/>
        <v>0.17130274102219856</v>
      </c>
      <c r="P66" s="1">
        <f t="shared" si="5"/>
        <v>0.2375487477430922</v>
      </c>
      <c r="Q66" s="1">
        <f t="shared" si="5"/>
        <v>0.30495977525406892</v>
      </c>
      <c r="R66" s="1"/>
      <c r="S66" s="1">
        <f t="shared" si="5"/>
        <v>0.2034509544194314</v>
      </c>
      <c r="T66" s="1">
        <f t="shared" si="5"/>
        <v>0.43415289248091415</v>
      </c>
      <c r="U66" s="1">
        <f t="shared" si="5"/>
        <v>0.20880091032314452</v>
      </c>
      <c r="V66" s="1">
        <f t="shared" si="5"/>
        <v>0.26084215629403573</v>
      </c>
      <c r="W66" s="1">
        <f t="shared" si="5"/>
        <v>0.15741432085043505</v>
      </c>
      <c r="X66" s="1">
        <f t="shared" si="5"/>
        <v>0.32652001624076998</v>
      </c>
      <c r="Y66" s="1">
        <f t="shared" si="5"/>
        <v>0.15056745063554544</v>
      </c>
      <c r="Z66" s="1">
        <f t="shared" si="5"/>
        <v>0.1913165157401302</v>
      </c>
      <c r="AA66" s="1">
        <f t="shared" si="5"/>
        <v>0.14813188583086823</v>
      </c>
      <c r="AB66" s="1">
        <f t="shared" si="5"/>
        <v>0.2654363239913391</v>
      </c>
      <c r="AC66" s="1">
        <f t="shared" si="5"/>
        <v>0.39453901998913787</v>
      </c>
      <c r="AD66" s="1">
        <f t="shared" si="5"/>
        <v>0.18106544714314454</v>
      </c>
      <c r="AE66" s="1">
        <f t="shared" si="5"/>
        <v>9.1693354398995508E-2</v>
      </c>
      <c r="AF66" s="1">
        <f t="shared" si="5"/>
        <v>0.18370714733402638</v>
      </c>
      <c r="AG66" s="1">
        <f t="shared" si="5"/>
        <v>0.75560862842633036</v>
      </c>
      <c r="AH66" s="1">
        <f t="shared" si="5"/>
        <v>0.47025685077583734</v>
      </c>
    </row>
    <row r="67" spans="1:34" x14ac:dyDescent="0.45">
      <c r="A67" s="2">
        <v>44470</v>
      </c>
      <c r="B67" s="1">
        <f t="shared" si="4"/>
        <v>0.18673834767386555</v>
      </c>
      <c r="C67" s="1">
        <f t="shared" si="5"/>
        <v>0.28949433524705448</v>
      </c>
      <c r="D67" s="1">
        <f t="shared" si="5"/>
        <v>0.2291635852496865</v>
      </c>
      <c r="E67" s="1">
        <f t="shared" si="5"/>
        <v>0.22758369373324316</v>
      </c>
      <c r="F67" s="1">
        <f t="shared" si="5"/>
        <v>0.26819624941794018</v>
      </c>
      <c r="G67" s="1">
        <f t="shared" si="5"/>
        <v>1.7693158324919578E-2</v>
      </c>
      <c r="H67" s="1">
        <f t="shared" si="5"/>
        <v>0.39852336281185385</v>
      </c>
      <c r="I67" s="1">
        <f t="shared" si="5"/>
        <v>9.8322494132433658E-2</v>
      </c>
      <c r="J67" s="1">
        <f t="shared" si="5"/>
        <v>0.13093988315661909</v>
      </c>
      <c r="K67" s="1">
        <f t="shared" si="5"/>
        <v>4.9328037358765453E-2</v>
      </c>
      <c r="L67" s="1">
        <f t="shared" si="5"/>
        <v>0.14859166143152613</v>
      </c>
      <c r="M67" s="1">
        <f t="shared" si="5"/>
        <v>0.61285543389685615</v>
      </c>
      <c r="N67" s="1">
        <f t="shared" si="5"/>
        <v>0.26884129868084927</v>
      </c>
      <c r="O67" s="1">
        <f t="shared" si="5"/>
        <v>0.2432347072081773</v>
      </c>
      <c r="P67" s="1">
        <f t="shared" si="5"/>
        <v>0.42129194550229543</v>
      </c>
      <c r="Q67" s="1">
        <f t="shared" si="5"/>
        <v>0.1080889772321052</v>
      </c>
      <c r="R67" s="1"/>
      <c r="S67" s="1">
        <f t="shared" si="5"/>
        <v>0.18428871990777962</v>
      </c>
      <c r="T67" s="1">
        <f t="shared" si="5"/>
        <v>0.37542959147201094</v>
      </c>
      <c r="U67" s="1">
        <f t="shared" si="5"/>
        <v>0.22809959623501563</v>
      </c>
      <c r="V67" s="1">
        <f t="shared" si="5"/>
        <v>0.2618209028764642</v>
      </c>
      <c r="W67" s="1">
        <f t="shared" si="5"/>
        <v>0.19351694985403745</v>
      </c>
      <c r="X67" s="1">
        <f t="shared" si="5"/>
        <v>0.17885875147690888</v>
      </c>
      <c r="Y67" s="1">
        <f t="shared" si="5"/>
        <v>0.13400026475961546</v>
      </c>
      <c r="Z67" s="1">
        <f t="shared" si="5"/>
        <v>0.18482653339964594</v>
      </c>
      <c r="AA67" s="1">
        <f t="shared" si="5"/>
        <v>0.12737641083172768</v>
      </c>
      <c r="AB67" s="1">
        <f t="shared" si="5"/>
        <v>0.28384992815211096</v>
      </c>
      <c r="AC67" s="1">
        <f t="shared" si="5"/>
        <v>0.37908627404762596</v>
      </c>
      <c r="AD67" s="1">
        <f t="shared" si="5"/>
        <v>0.21105509036395653</v>
      </c>
      <c r="AE67" s="1">
        <f t="shared" si="5"/>
        <v>0.13183819763450422</v>
      </c>
      <c r="AF67" s="1">
        <f t="shared" si="5"/>
        <v>0.14397123445305637</v>
      </c>
      <c r="AG67" s="1">
        <f t="shared" si="5"/>
        <v>0.57554412434433755</v>
      </c>
      <c r="AH67" s="1">
        <f t="shared" si="5"/>
        <v>0.26250629720606389</v>
      </c>
    </row>
    <row r="68" spans="1:34" x14ac:dyDescent="0.45">
      <c r="A68" s="2">
        <v>44501</v>
      </c>
      <c r="B68" s="1">
        <f t="shared" si="4"/>
        <v>0.21891046675416503</v>
      </c>
      <c r="C68" s="1">
        <f t="shared" si="5"/>
        <v>0.3486201280903003</v>
      </c>
      <c r="D68" s="1">
        <f t="shared" si="5"/>
        <v>0.23342604810228207</v>
      </c>
      <c r="E68" s="1">
        <f t="shared" si="5"/>
        <v>0.29399919586659928</v>
      </c>
      <c r="F68" s="1">
        <f t="shared" si="5"/>
        <v>0.21688421652080092</v>
      </c>
      <c r="G68" s="1">
        <f t="shared" si="5"/>
        <v>0.10405137664822028</v>
      </c>
      <c r="H68" s="1">
        <f t="shared" si="5"/>
        <v>0.40006753470263812</v>
      </c>
      <c r="I68" s="1">
        <f t="shared" si="5"/>
        <v>0.13890605135148459</v>
      </c>
      <c r="J68" s="1">
        <f t="shared" si="5"/>
        <v>0.16526978867067466</v>
      </c>
      <c r="K68" s="1">
        <f t="shared" si="5"/>
        <v>9.8858503677879295E-2</v>
      </c>
      <c r="L68" s="1">
        <f t="shared" si="5"/>
        <v>0.23774148338816325</v>
      </c>
      <c r="M68" s="1">
        <f t="shared" si="5"/>
        <v>0.65018441151570894</v>
      </c>
      <c r="N68" s="1">
        <f t="shared" si="5"/>
        <v>0.2950230129320468</v>
      </c>
      <c r="O68" s="1">
        <f t="shared" si="5"/>
        <v>0.2361334887658908</v>
      </c>
      <c r="P68" s="1">
        <f t="shared" si="5"/>
        <v>0.34908967989222006</v>
      </c>
      <c r="Q68" s="1">
        <f t="shared" si="5"/>
        <v>0.18707595450969139</v>
      </c>
      <c r="R68" s="1"/>
      <c r="S68" s="1">
        <f t="shared" si="5"/>
        <v>0.22556907161185658</v>
      </c>
      <c r="T68" s="1">
        <f t="shared" si="5"/>
        <v>0.43926239210756712</v>
      </c>
      <c r="U68" s="1">
        <f t="shared" si="5"/>
        <v>0.30078687065592047</v>
      </c>
      <c r="V68" s="1">
        <f t="shared" si="5"/>
        <v>0.29449548012044069</v>
      </c>
      <c r="W68" s="1">
        <f t="shared" si="5"/>
        <v>0.30173866774929725</v>
      </c>
      <c r="X68" s="1">
        <f t="shared" si="5"/>
        <v>0.31718742530039967</v>
      </c>
      <c r="Y68" s="1">
        <f t="shared" si="5"/>
        <v>0.15234441134739307</v>
      </c>
      <c r="Z68" s="1">
        <f t="shared" si="5"/>
        <v>0.22495407222466834</v>
      </c>
      <c r="AA68" s="1">
        <f t="shared" si="5"/>
        <v>0.15917074570030398</v>
      </c>
      <c r="AB68" s="1">
        <f t="shared" si="5"/>
        <v>0.33887878014550554</v>
      </c>
      <c r="AC68" s="1">
        <f t="shared" si="5"/>
        <v>0.38630036281083169</v>
      </c>
      <c r="AD68" s="1">
        <f t="shared" si="5"/>
        <v>0.15166291673858501</v>
      </c>
      <c r="AE68" s="1">
        <f t="shared" si="5"/>
        <v>0.17958272320766455</v>
      </c>
      <c r="AF68" s="1">
        <f t="shared" si="5"/>
        <v>0.2197746135294889</v>
      </c>
      <c r="AG68" s="1">
        <f t="shared" si="5"/>
        <v>0.60319963282578892</v>
      </c>
      <c r="AH68" s="1">
        <f t="shared" si="5"/>
        <v>0.26574493261139454</v>
      </c>
    </row>
    <row r="69" spans="1:34" x14ac:dyDescent="0.45">
      <c r="A69" s="2">
        <v>44531</v>
      </c>
      <c r="B69" s="1">
        <f t="shared" si="4"/>
        <v>0.18496782015816304</v>
      </c>
      <c r="C69" s="1">
        <f t="shared" si="5"/>
        <v>0.33104267716710734</v>
      </c>
      <c r="D69" s="1">
        <f t="shared" si="5"/>
        <v>0.21478604525385059</v>
      </c>
      <c r="E69" s="1">
        <f t="shared" si="5"/>
        <v>0.22476763004167521</v>
      </c>
      <c r="F69" s="1">
        <f t="shared" si="5"/>
        <v>0.20812743176848136</v>
      </c>
      <c r="G69" s="1">
        <f t="shared" si="5"/>
        <v>7.1598823711499726E-2</v>
      </c>
      <c r="H69" s="1">
        <f t="shared" si="5"/>
        <v>0.3774565146998663</v>
      </c>
      <c r="I69" s="1">
        <f t="shared" si="5"/>
        <v>0.1182574326608401</v>
      </c>
      <c r="J69" s="1">
        <f t="shared" si="5"/>
        <v>0.17219363695441725</v>
      </c>
      <c r="K69" s="1">
        <f t="shared" si="5"/>
        <v>4.5557768932499298E-2</v>
      </c>
      <c r="L69" s="1">
        <f t="shared" si="5"/>
        <v>0.21073535759134265</v>
      </c>
      <c r="M69" s="1">
        <f t="shared" si="5"/>
        <v>0.5136988697740632</v>
      </c>
      <c r="N69" s="1">
        <f t="shared" si="5"/>
        <v>0.20173711919528259</v>
      </c>
      <c r="O69" s="1">
        <f t="shared" si="5"/>
        <v>0.20325794894760407</v>
      </c>
      <c r="P69" s="1">
        <f t="shared" si="5"/>
        <v>0.42171072358588702</v>
      </c>
      <c r="Q69" s="1">
        <f t="shared" si="5"/>
        <v>0.14627878493003976</v>
      </c>
      <c r="R69" s="1"/>
      <c r="S69" s="1">
        <f t="shared" si="5"/>
        <v>0.21914724226512927</v>
      </c>
      <c r="T69" s="1">
        <f t="shared" si="5"/>
        <v>0.34457784560382909</v>
      </c>
      <c r="U69" s="1">
        <f t="shared" si="5"/>
        <v>0.22518318690899153</v>
      </c>
      <c r="V69" s="1">
        <f t="shared" si="5"/>
        <v>0.26673532311788817</v>
      </c>
      <c r="W69" s="1">
        <f t="shared" si="5"/>
        <v>0.19225576346182516</v>
      </c>
      <c r="X69" s="1">
        <f t="shared" si="5"/>
        <v>0.28684517677705279</v>
      </c>
      <c r="Y69" s="1">
        <f t="shared" si="5"/>
        <v>0.12395787814643988</v>
      </c>
      <c r="Z69" s="1">
        <f t="shared" si="5"/>
        <v>0.23600249977344778</v>
      </c>
      <c r="AA69" s="1">
        <f t="shared" si="5"/>
        <v>0.17414777304457507</v>
      </c>
      <c r="AB69" s="1">
        <f t="shared" si="5"/>
        <v>0.33957449530244244</v>
      </c>
      <c r="AC69" s="1">
        <f t="shared" si="5"/>
        <v>0.32837926259047245</v>
      </c>
      <c r="AD69" s="1">
        <f t="shared" si="5"/>
        <v>0.17455310077422848</v>
      </c>
      <c r="AE69" s="1">
        <f t="shared" si="5"/>
        <v>0.19590550194104384</v>
      </c>
      <c r="AF69" s="1">
        <f t="shared" si="5"/>
        <v>0.19807886604065139</v>
      </c>
      <c r="AG69" s="1">
        <f t="shared" si="5"/>
        <v>0.43753628120997612</v>
      </c>
      <c r="AH69" s="1">
        <f t="shared" si="5"/>
        <v>0.29002876621405238</v>
      </c>
    </row>
    <row r="70" spans="1:34" x14ac:dyDescent="0.45">
      <c r="A70" s="2">
        <v>44562</v>
      </c>
      <c r="B70" s="1">
        <f t="shared" si="4"/>
        <v>0.17520518265782381</v>
      </c>
      <c r="C70" s="1">
        <f t="shared" si="5"/>
        <v>0.2113512094975285</v>
      </c>
      <c r="D70" s="1">
        <f t="shared" si="5"/>
        <v>0.22092259944829862</v>
      </c>
      <c r="E70" s="1">
        <f t="shared" si="5"/>
        <v>0.16510769680416315</v>
      </c>
      <c r="F70" s="1">
        <f t="shared" si="5"/>
        <v>0.24108226618923356</v>
      </c>
      <c r="G70" s="1">
        <f t="shared" si="5"/>
        <v>-9.769237676214404E-3</v>
      </c>
      <c r="H70" s="1">
        <f t="shared" si="5"/>
        <v>0.40287647276590222</v>
      </c>
      <c r="I70" s="1">
        <f t="shared" si="5"/>
        <v>0.14170174413345893</v>
      </c>
      <c r="J70" s="1">
        <f t="shared" si="5"/>
        <v>0.15429496218123462</v>
      </c>
      <c r="K70" s="1">
        <f t="shared" si="5"/>
        <v>0.1209442299675112</v>
      </c>
      <c r="L70" s="1">
        <f t="shared" si="5"/>
        <v>0.150990911014379</v>
      </c>
      <c r="M70" s="1">
        <f t="shared" si="5"/>
        <v>0.43554213487441662</v>
      </c>
      <c r="N70" s="1">
        <f t="shared" si="5"/>
        <v>0.14683749764618104</v>
      </c>
      <c r="O70" s="1">
        <f t="shared" si="5"/>
        <v>0.15306416935384837</v>
      </c>
      <c r="P70" s="1">
        <f t="shared" si="5"/>
        <v>0.283071815393793</v>
      </c>
      <c r="Q70" s="1">
        <f t="shared" si="5"/>
        <v>0.15889476948778358</v>
      </c>
      <c r="R70" s="1"/>
      <c r="S70" s="1">
        <f t="shared" si="5"/>
        <v>0.2456317841017881</v>
      </c>
      <c r="T70" s="1">
        <f t="shared" si="5"/>
        <v>0.24405113700535042</v>
      </c>
      <c r="U70" s="1">
        <f t="shared" si="5"/>
        <v>0.22719313826458176</v>
      </c>
      <c r="V70" s="1">
        <f t="shared" si="5"/>
        <v>0.2161493247099</v>
      </c>
      <c r="W70" s="1">
        <f t="shared" si="5"/>
        <v>0.19231400371985208</v>
      </c>
      <c r="X70" s="1">
        <f t="shared" si="5"/>
        <v>0.25418535869099768</v>
      </c>
      <c r="Y70" s="1">
        <f t="shared" si="5"/>
        <v>0.36268620645267857</v>
      </c>
      <c r="Z70" s="1">
        <f t="shared" si="5"/>
        <v>0.26357122153967105</v>
      </c>
      <c r="AA70" s="1">
        <f t="shared" si="5"/>
        <v>0.16200742360059595</v>
      </c>
      <c r="AB70" s="1">
        <f t="shared" si="5"/>
        <v>0.43233345490419928</v>
      </c>
      <c r="AC70" s="1">
        <f t="shared" si="5"/>
        <v>0.27962408402246774</v>
      </c>
      <c r="AD70" s="1">
        <f t="shared" si="5"/>
        <v>0.16930808597824321</v>
      </c>
      <c r="AE70" s="1">
        <f t="shared" si="5"/>
        <v>0.10355657591215683</v>
      </c>
      <c r="AF70" s="1">
        <f t="shared" si="5"/>
        <v>0.21079525841760738</v>
      </c>
      <c r="AG70" s="1">
        <f t="shared" si="5"/>
        <v>0.26644336476524866</v>
      </c>
      <c r="AH70" s="1">
        <f t="shared" si="5"/>
        <v>0.25624856561371656</v>
      </c>
    </row>
    <row r="71" spans="1:34" x14ac:dyDescent="0.45">
      <c r="A71" s="2">
        <v>44593</v>
      </c>
      <c r="B71" s="1">
        <f t="shared" si="4"/>
        <v>0.18302015400679106</v>
      </c>
      <c r="C71" s="1">
        <f t="shared" si="5"/>
        <v>0.27410096528636441</v>
      </c>
      <c r="D71" s="1">
        <f t="shared" si="5"/>
        <v>0.14448673668714851</v>
      </c>
      <c r="E71" s="1">
        <f t="shared" si="5"/>
        <v>0.17732260118367771</v>
      </c>
      <c r="F71" s="1">
        <f t="shared" si="5"/>
        <v>6.3087628765222226E-2</v>
      </c>
      <c r="G71" s="1">
        <f t="shared" si="5"/>
        <v>8.8445227831974949E-2</v>
      </c>
      <c r="H71" s="1">
        <f t="shared" si="5"/>
        <v>0.36772225456174534</v>
      </c>
      <c r="I71" s="1">
        <f t="shared" si="5"/>
        <v>0.13011806044344865</v>
      </c>
      <c r="J71" s="1">
        <f t="shared" si="5"/>
        <v>0.15455939756328552</v>
      </c>
      <c r="K71" s="1">
        <f t="shared" si="5"/>
        <v>9.1982729927734042E-2</v>
      </c>
      <c r="L71" s="1">
        <f t="shared" si="5"/>
        <v>0.29150219133027999</v>
      </c>
      <c r="M71" s="1">
        <f t="shared" si="5"/>
        <v>0.54008249938862973</v>
      </c>
      <c r="N71" s="1">
        <f t="shared" si="5"/>
        <v>0.19233712690305294</v>
      </c>
      <c r="O71" s="1">
        <f t="shared" si="5"/>
        <v>0.21677946680063465</v>
      </c>
      <c r="P71" s="1">
        <f t="shared" si="5"/>
        <v>0.3394203591364704</v>
      </c>
      <c r="Q71" s="1">
        <f t="shared" si="5"/>
        <v>4.8043543829650925E-2</v>
      </c>
      <c r="R71" s="1"/>
      <c r="S71" s="1">
        <f t="shared" si="5"/>
        <v>0.22235583086013033</v>
      </c>
      <c r="T71" s="1">
        <f t="shared" si="5"/>
        <v>0.30406184187170204</v>
      </c>
      <c r="U71" s="1">
        <f t="shared" si="5"/>
        <v>0.18306728979953846</v>
      </c>
      <c r="V71" s="1">
        <f t="shared" si="5"/>
        <v>0.19955283454105888</v>
      </c>
      <c r="W71" s="1">
        <f t="shared" si="5"/>
        <v>0.10494063937133125</v>
      </c>
      <c r="X71" s="1">
        <f t="shared" si="5"/>
        <v>0.2271015889580783</v>
      </c>
      <c r="Y71" s="1">
        <f t="shared" si="5"/>
        <v>0.28284636629824367</v>
      </c>
      <c r="Z71" s="1">
        <f t="shared" si="5"/>
        <v>0.22608924778494455</v>
      </c>
      <c r="AA71" s="1">
        <f t="shared" si="5"/>
        <v>0.1471279745395444</v>
      </c>
      <c r="AB71" s="1">
        <f t="shared" si="5"/>
        <v>0.36537328034589622</v>
      </c>
      <c r="AC71" s="1">
        <f t="shared" si="5"/>
        <v>0.33142090008298419</v>
      </c>
      <c r="AD71" s="1">
        <f t="shared" si="5"/>
        <v>0.21888234086773073</v>
      </c>
      <c r="AE71" s="1">
        <f t="shared" si="5"/>
        <v>0.16224566744442348</v>
      </c>
      <c r="AF71" s="1">
        <f t="shared" si="5"/>
        <v>0.21210488894942858</v>
      </c>
      <c r="AG71" s="1">
        <f t="shared" si="5"/>
        <v>0.3815155928621925</v>
      </c>
      <c r="AH71" s="1">
        <f t="shared" si="5"/>
        <v>0.24901174709006613</v>
      </c>
    </row>
    <row r="72" spans="1:34" x14ac:dyDescent="0.45">
      <c r="A72" s="2">
        <v>44621</v>
      </c>
      <c r="B72" s="1">
        <f t="shared" si="4"/>
        <v>0.14398611965384056</v>
      </c>
      <c r="C72" s="1">
        <f t="shared" si="5"/>
        <v>0.21396601238017388</v>
      </c>
      <c r="D72" s="1">
        <f t="shared" si="5"/>
        <v>0.17515178264159292</v>
      </c>
      <c r="E72" s="1">
        <f t="shared" si="5"/>
        <v>0.14828250453344927</v>
      </c>
      <c r="F72" s="1">
        <f t="shared" si="5"/>
        <v>0.14646628284691232</v>
      </c>
      <c r="G72" s="1">
        <f t="shared" si="5"/>
        <v>5.1185336889098432E-2</v>
      </c>
      <c r="H72" s="1">
        <f t="shared" si="5"/>
        <v>0.27308962116005309</v>
      </c>
      <c r="I72" s="1">
        <f t="shared" si="5"/>
        <v>8.3980430328531863E-2</v>
      </c>
      <c r="J72" s="1">
        <f t="shared" si="5"/>
        <v>0.10900135192398941</v>
      </c>
      <c r="K72" s="1">
        <f t="shared" si="5"/>
        <v>4.4580541905075766E-2</v>
      </c>
      <c r="L72" s="1">
        <f t="shared" si="5"/>
        <v>0.22156401590679464</v>
      </c>
      <c r="M72" s="1">
        <f t="shared" si="5"/>
        <v>0.65737566958304328</v>
      </c>
      <c r="N72" s="1">
        <f t="shared" si="5"/>
        <v>0.28381551656673176</v>
      </c>
      <c r="O72" s="1">
        <f t="shared" si="5"/>
        <v>0.18278034129278931</v>
      </c>
      <c r="P72" s="1">
        <f t="shared" si="5"/>
        <v>0.21713643790175396</v>
      </c>
      <c r="Q72" s="1">
        <f t="shared" si="5"/>
        <v>0.13325885951051708</v>
      </c>
      <c r="R72" s="1"/>
      <c r="S72" s="1">
        <f t="shared" si="5"/>
        <v>0.1814698337798617</v>
      </c>
      <c r="T72" s="1">
        <f t="shared" si="5"/>
        <v>0.19192750236938894</v>
      </c>
      <c r="U72" s="1">
        <f t="shared" si="5"/>
        <v>9.0036572692387296E-2</v>
      </c>
      <c r="V72" s="1">
        <f t="shared" si="5"/>
        <v>0.17049500462155498</v>
      </c>
      <c r="W72" s="1">
        <f t="shared" si="5"/>
        <v>9.5519121446117072E-3</v>
      </c>
      <c r="X72" s="1">
        <f t="shared" si="5"/>
        <v>0.20406832459908086</v>
      </c>
      <c r="Y72" s="1">
        <f t="shared" si="5"/>
        <v>0.10166409025208245</v>
      </c>
      <c r="Z72" s="1">
        <f t="shared" si="5"/>
        <v>0.17547057458322746</v>
      </c>
      <c r="AA72" s="1">
        <f t="shared" si="5"/>
        <v>0.1023261611252031</v>
      </c>
      <c r="AB72" s="1">
        <f t="shared" si="5"/>
        <v>0.29987814256846668</v>
      </c>
      <c r="AC72" s="1">
        <f t="shared" si="5"/>
        <v>0.19553751787503315</v>
      </c>
      <c r="AD72" s="1">
        <f t="shared" si="5"/>
        <v>0.19303100221115232</v>
      </c>
      <c r="AE72" s="1">
        <f t="shared" si="5"/>
        <v>0.17156925079305463</v>
      </c>
      <c r="AF72" s="1">
        <f t="shared" si="5"/>
        <v>0.25120913596549066</v>
      </c>
      <c r="AG72" s="1">
        <f t="shared" si="5"/>
        <v>0.23610511045490234</v>
      </c>
      <c r="AH72" s="1">
        <f t="shared" si="5"/>
        <v>0.19345197769401046</v>
      </c>
    </row>
    <row r="75" spans="1:34" x14ac:dyDescent="0.45">
      <c r="B75" s="67"/>
      <c r="C75" s="54"/>
    </row>
    <row r="76" spans="1:34" x14ac:dyDescent="0.45">
      <c r="F76"/>
      <c r="G76"/>
      <c r="I76"/>
      <c r="J76"/>
      <c r="K76"/>
      <c r="O76"/>
      <c r="AA76"/>
      <c r="AB76"/>
    </row>
    <row r="77" spans="1:34" x14ac:dyDescent="0.4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4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4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4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x14ac:dyDescent="0.4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x14ac:dyDescent="0.4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x14ac:dyDescent="0.4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x14ac:dyDescent="0.4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x14ac:dyDescent="0.4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x14ac:dyDescent="0.4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x14ac:dyDescent="0.4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x14ac:dyDescent="0.4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x14ac:dyDescent="0.4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x14ac:dyDescent="0.4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x14ac:dyDescent="0.4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x14ac:dyDescent="0.4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x14ac:dyDescent="0.4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x14ac:dyDescent="0.4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x14ac:dyDescent="0.4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x14ac:dyDescent="0.4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x14ac:dyDescent="0.4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2:34" x14ac:dyDescent="0.4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2:34" x14ac:dyDescent="0.4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2:34" x14ac:dyDescent="0.4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2:34" x14ac:dyDescent="0.4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2:34" x14ac:dyDescent="0.4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2:34" x14ac:dyDescent="0.4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2:34" x14ac:dyDescent="0.4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2:34" x14ac:dyDescent="0.4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2:34" x14ac:dyDescent="0.4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2:34" x14ac:dyDescent="0.4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2:34" x14ac:dyDescent="0.4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2:34" x14ac:dyDescent="0.4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2:34" x14ac:dyDescent="0.4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2:34" x14ac:dyDescent="0.4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2:34" x14ac:dyDescent="0.4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2:34" x14ac:dyDescent="0.4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2:34" x14ac:dyDescent="0.4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2:34" x14ac:dyDescent="0.4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30F2-AD5F-4421-BCC4-900A36C154C4}">
  <dimension ref="A1:BN180"/>
  <sheetViews>
    <sheetView zoomScale="39" zoomScaleNormal="39" workbookViewId="0">
      <pane xSplit="2" ySplit="2" topLeftCell="C75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8.5" x14ac:dyDescent="0.45"/>
  <cols>
    <col min="1" max="1" width="16.2109375" style="43" bestFit="1" customWidth="1"/>
    <col min="2" max="2" width="25" style="43" bestFit="1" customWidth="1"/>
    <col min="3" max="4" width="6.640625" style="43" bestFit="1" customWidth="1"/>
    <col min="5" max="5" width="9.140625" style="45"/>
    <col min="6" max="7" width="9.2109375" style="45" bestFit="1" customWidth="1"/>
    <col min="8" max="8" width="9.0703125" style="45" bestFit="1" customWidth="1"/>
    <col min="9" max="9" width="9.5703125" style="45" bestFit="1" customWidth="1"/>
    <col min="10" max="10" width="9.2109375" style="45" bestFit="1" customWidth="1"/>
    <col min="11" max="11" width="8.5" style="45" bestFit="1" customWidth="1"/>
    <col min="12" max="12" width="9.5703125" style="45" bestFit="1" customWidth="1"/>
    <col min="13" max="13" width="9.42578125" style="45" bestFit="1" customWidth="1"/>
    <col min="14" max="14" width="8.85546875" style="45" bestFit="1" customWidth="1"/>
    <col min="15" max="16" width="9.2109375" style="45" bestFit="1" customWidth="1"/>
    <col min="17" max="17" width="8.7109375" style="45" bestFit="1" customWidth="1"/>
    <col min="18" max="19" width="8.85546875" style="45" bestFit="1" customWidth="1"/>
    <col min="20" max="20" width="8.7109375" style="45" bestFit="1" customWidth="1"/>
    <col min="21" max="21" width="9.2109375" style="45" bestFit="1" customWidth="1"/>
    <col min="22" max="22" width="8.85546875" style="45" bestFit="1" customWidth="1"/>
    <col min="23" max="23" width="8.140625" style="45" bestFit="1" customWidth="1"/>
    <col min="24" max="24" width="9.2109375" style="45" bestFit="1" customWidth="1"/>
    <col min="25" max="29" width="9.0703125" style="45" customWidth="1"/>
    <col min="30" max="31" width="9.2109375" style="45" bestFit="1" customWidth="1"/>
    <col min="32" max="32" width="9.0703125" style="45" bestFit="1" customWidth="1"/>
    <col min="33" max="33" width="3.5" style="45" customWidth="1"/>
    <col min="34" max="35" width="6.640625" style="45" bestFit="1" customWidth="1"/>
    <col min="36" max="36" width="9.140625" style="45"/>
    <col min="37" max="38" width="9.2109375" style="45" bestFit="1" customWidth="1"/>
    <col min="39" max="39" width="9.0703125" style="45" bestFit="1" customWidth="1"/>
    <col min="40" max="40" width="9.5703125" style="45" bestFit="1" customWidth="1"/>
    <col min="41" max="41" width="9.2109375" style="45" bestFit="1" customWidth="1"/>
    <col min="42" max="42" width="8.5" style="45" bestFit="1" customWidth="1"/>
    <col min="43" max="43" width="9.5703125" style="45" bestFit="1" customWidth="1"/>
    <col min="44" max="44" width="9.42578125" style="45" bestFit="1" customWidth="1"/>
    <col min="45" max="45" width="8.85546875" style="45" bestFit="1" customWidth="1"/>
    <col min="46" max="47" width="9.2109375" style="45" bestFit="1" customWidth="1"/>
    <col min="48" max="48" width="8.7109375" style="45" bestFit="1" customWidth="1"/>
    <col min="49" max="50" width="8.85546875" style="45" bestFit="1" customWidth="1"/>
    <col min="51" max="51" width="8.7109375" style="45" bestFit="1" customWidth="1"/>
    <col min="52" max="52" width="9.2109375" style="45" bestFit="1" customWidth="1"/>
    <col min="53" max="53" width="8.85546875" style="45" bestFit="1" customWidth="1"/>
    <col min="54" max="54" width="8.140625" style="45" bestFit="1" customWidth="1"/>
    <col min="55" max="55" width="9.2109375" style="45" bestFit="1" customWidth="1"/>
    <col min="56" max="56" width="9.0703125" style="45" bestFit="1" customWidth="1"/>
    <col min="57" max="60" width="9.0703125" style="45" customWidth="1"/>
    <col min="61" max="62" width="9.2109375" style="45" bestFit="1" customWidth="1"/>
    <col min="63" max="63" width="9.0703125" style="45" customWidth="1"/>
    <col min="64" max="64" width="15.640625" style="47" customWidth="1"/>
    <col min="65" max="16384" width="9.140625" style="45"/>
  </cols>
  <sheetData>
    <row r="1" spans="1:66" s="41" customFormat="1" ht="35" customHeight="1" x14ac:dyDescent="0.45">
      <c r="A1" s="93" t="s">
        <v>192</v>
      </c>
      <c r="B1" s="93" t="s">
        <v>191</v>
      </c>
      <c r="C1" s="93" t="s">
        <v>193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53"/>
      <c r="AA1" s="53"/>
      <c r="AB1" s="57"/>
      <c r="AC1" s="63"/>
      <c r="AH1" s="93" t="s">
        <v>194</v>
      </c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63"/>
      <c r="BF1" s="63"/>
      <c r="BG1" s="63"/>
      <c r="BH1" s="63"/>
      <c r="BI1" s="63"/>
      <c r="BJ1" s="63"/>
      <c r="BK1" s="63"/>
      <c r="BL1" s="94" t="s">
        <v>195</v>
      </c>
    </row>
    <row r="2" spans="1:66" s="41" customFormat="1" ht="37.5" customHeight="1" x14ac:dyDescent="0.45">
      <c r="A2" s="93"/>
      <c r="B2" s="93"/>
      <c r="C2" s="64">
        <v>2020</v>
      </c>
      <c r="D2" s="64">
        <v>2021</v>
      </c>
      <c r="E2" s="42">
        <v>43831</v>
      </c>
      <c r="F2" s="42">
        <v>43862</v>
      </c>
      <c r="G2" s="42">
        <v>43891</v>
      </c>
      <c r="H2" s="42">
        <v>43922</v>
      </c>
      <c r="I2" s="42">
        <v>43952</v>
      </c>
      <c r="J2" s="42">
        <v>43983</v>
      </c>
      <c r="K2" s="42">
        <v>44013</v>
      </c>
      <c r="L2" s="42">
        <v>44044</v>
      </c>
      <c r="M2" s="42">
        <v>44075</v>
      </c>
      <c r="N2" s="42">
        <v>44105</v>
      </c>
      <c r="O2" s="42">
        <v>44136</v>
      </c>
      <c r="P2" s="42">
        <v>44166</v>
      </c>
      <c r="Q2" s="42">
        <v>44197</v>
      </c>
      <c r="R2" s="42">
        <v>44228</v>
      </c>
      <c r="S2" s="42">
        <v>44256</v>
      </c>
      <c r="T2" s="42">
        <v>44287</v>
      </c>
      <c r="U2" s="42">
        <v>44317</v>
      </c>
      <c r="V2" s="42">
        <v>44348</v>
      </c>
      <c r="W2" s="42">
        <v>44378</v>
      </c>
      <c r="X2" s="42">
        <v>44409</v>
      </c>
      <c r="Y2" s="42">
        <v>44440</v>
      </c>
      <c r="Z2" s="42">
        <v>44470</v>
      </c>
      <c r="AA2" s="42">
        <v>44501</v>
      </c>
      <c r="AB2" s="42">
        <v>44531</v>
      </c>
      <c r="AC2" s="42">
        <v>44562</v>
      </c>
      <c r="AD2" s="42">
        <v>44593</v>
      </c>
      <c r="AE2" s="42">
        <v>44621</v>
      </c>
      <c r="AF2" s="42">
        <v>44652</v>
      </c>
      <c r="AH2" s="41">
        <v>2020</v>
      </c>
      <c r="AI2" s="41">
        <v>2021</v>
      </c>
      <c r="AJ2" s="42">
        <v>43831</v>
      </c>
      <c r="AK2" s="42">
        <v>43862</v>
      </c>
      <c r="AL2" s="42">
        <v>43891</v>
      </c>
      <c r="AM2" s="42">
        <v>43922</v>
      </c>
      <c r="AN2" s="42">
        <v>43952</v>
      </c>
      <c r="AO2" s="42">
        <v>43983</v>
      </c>
      <c r="AP2" s="42">
        <v>44013</v>
      </c>
      <c r="AQ2" s="42">
        <v>44044</v>
      </c>
      <c r="AR2" s="42">
        <v>44075</v>
      </c>
      <c r="AS2" s="42">
        <v>44105</v>
      </c>
      <c r="AT2" s="42">
        <v>44136</v>
      </c>
      <c r="AU2" s="42">
        <v>44166</v>
      </c>
      <c r="AV2" s="42">
        <v>44197</v>
      </c>
      <c r="AW2" s="42">
        <v>44228</v>
      </c>
      <c r="AX2" s="42">
        <v>44256</v>
      </c>
      <c r="AY2" s="42">
        <v>44287</v>
      </c>
      <c r="AZ2" s="42">
        <v>44317</v>
      </c>
      <c r="BA2" s="42">
        <v>44348</v>
      </c>
      <c r="BB2" s="42">
        <v>44378</v>
      </c>
      <c r="BC2" s="42">
        <v>44409</v>
      </c>
      <c r="BD2" s="42">
        <v>44440</v>
      </c>
      <c r="BE2" s="42">
        <v>44470</v>
      </c>
      <c r="BF2" s="42">
        <v>44501</v>
      </c>
      <c r="BG2" s="42">
        <v>44531</v>
      </c>
      <c r="BH2" s="42">
        <v>44562</v>
      </c>
      <c r="BI2" s="42">
        <v>44593</v>
      </c>
      <c r="BJ2" s="42">
        <v>44621</v>
      </c>
      <c r="BK2" s="42">
        <v>44652</v>
      </c>
      <c r="BL2" s="94"/>
    </row>
    <row r="3" spans="1:66" x14ac:dyDescent="0.45">
      <c r="A3" s="43" t="s">
        <v>17</v>
      </c>
      <c r="B3" s="43" t="s">
        <v>18</v>
      </c>
      <c r="C3" s="44">
        <v>-7.499941349029541</v>
      </c>
      <c r="D3" s="44">
        <v>41.549304962158203</v>
      </c>
      <c r="E3" s="44">
        <v>4.4108614921569824</v>
      </c>
      <c r="F3" s="44">
        <v>8.386021614074707</v>
      </c>
      <c r="G3" s="44">
        <v>-36.978137969970703</v>
      </c>
      <c r="H3" s="44">
        <v>-46.468971252441406</v>
      </c>
      <c r="I3" s="44">
        <v>-25.083259582519531</v>
      </c>
      <c r="J3" s="44">
        <v>-11.545919418334961</v>
      </c>
      <c r="K3" s="44">
        <v>-11.313639640808105</v>
      </c>
      <c r="L3" s="44">
        <v>0.47406837344169617</v>
      </c>
      <c r="M3" s="44">
        <v>6.4618058204650879</v>
      </c>
      <c r="N3" s="44">
        <v>5.2282824516296387</v>
      </c>
      <c r="O3" s="44">
        <v>17.417964935302734</v>
      </c>
      <c r="P3" s="44">
        <v>14.043248176574707</v>
      </c>
      <c r="Q3" s="44">
        <v>11.553892135620117</v>
      </c>
      <c r="R3" s="44">
        <v>8.5572004318237305</v>
      </c>
      <c r="S3" s="44">
        <v>92.938774108886719</v>
      </c>
      <c r="T3" s="44">
        <v>115.27294158935547</v>
      </c>
      <c r="U3" s="44">
        <v>71.528465270996094</v>
      </c>
      <c r="V3" s="44">
        <v>63.659698486328125</v>
      </c>
      <c r="W3" s="44">
        <v>37.047260284423828</v>
      </c>
      <c r="X3" s="44">
        <v>24.213506698608398</v>
      </c>
      <c r="Y3" s="44">
        <v>33.427841186523438</v>
      </c>
      <c r="Z3" s="44">
        <v>26.88960075378418</v>
      </c>
      <c r="AA3" s="44">
        <v>33.507747650146484</v>
      </c>
      <c r="AB3" s="44">
        <v>31.37938117980957</v>
      </c>
      <c r="AC3" s="44">
        <v>39.720737457275391</v>
      </c>
      <c r="AD3" s="44">
        <v>43.719623565673828</v>
      </c>
      <c r="AE3" s="44">
        <v>39.327541351318359</v>
      </c>
      <c r="AF3" s="44">
        <v>35.021503448486328</v>
      </c>
      <c r="AG3" s="45" t="s">
        <v>19</v>
      </c>
      <c r="AH3" s="44">
        <v>-5.1546406745910645</v>
      </c>
      <c r="AI3" s="44">
        <v>37.786613464355469</v>
      </c>
      <c r="AJ3" s="44">
        <v>-1.2875335216522217</v>
      </c>
      <c r="AK3" s="44">
        <v>1.7809723615646362</v>
      </c>
      <c r="AL3" s="44">
        <v>-22.072607040405273</v>
      </c>
      <c r="AM3" s="44">
        <v>-38.973228454589844</v>
      </c>
      <c r="AN3" s="44">
        <v>-26.727645874023438</v>
      </c>
      <c r="AO3" s="44">
        <v>-4.5221219062805176</v>
      </c>
      <c r="AP3" s="44">
        <v>-4.8224048614501953</v>
      </c>
      <c r="AQ3" s="44">
        <v>-3.0194752216339111</v>
      </c>
      <c r="AR3" s="44">
        <v>5.5959510803222656</v>
      </c>
      <c r="AS3" s="44">
        <v>5.904050350189209</v>
      </c>
      <c r="AT3" s="44">
        <v>11.747965812683105</v>
      </c>
      <c r="AU3" s="44">
        <v>19.577207565307617</v>
      </c>
      <c r="AV3" s="44">
        <v>17.207704544067383</v>
      </c>
      <c r="AW3" s="44">
        <v>10.622034072875977</v>
      </c>
      <c r="AX3" s="44">
        <v>57.478046417236328</v>
      </c>
      <c r="AY3" s="44">
        <v>93.547096252441406</v>
      </c>
      <c r="AZ3" s="44">
        <v>55.444595336914063</v>
      </c>
      <c r="BA3" s="44">
        <v>39.821464538574219</v>
      </c>
      <c r="BB3" s="44">
        <v>32.280723571777344</v>
      </c>
      <c r="BC3" s="44">
        <v>28.044948577880859</v>
      </c>
      <c r="BD3" s="44">
        <v>33.941921234130859</v>
      </c>
      <c r="BE3" s="44">
        <v>29.775150299072266</v>
      </c>
      <c r="BF3" s="44">
        <v>41.418468475341797</v>
      </c>
      <c r="BG3" s="44">
        <v>36.101886749267578</v>
      </c>
      <c r="BH3" s="44">
        <v>14.750682830810547</v>
      </c>
      <c r="BI3" s="44">
        <v>25.539762496948242</v>
      </c>
      <c r="BJ3" s="44">
        <v>20.166818618774414</v>
      </c>
      <c r="BK3" s="44">
        <v>13.99310302734375</v>
      </c>
      <c r="BL3" s="46"/>
      <c r="BN3"/>
    </row>
    <row r="4" spans="1:66" x14ac:dyDescent="0.45">
      <c r="A4" s="43" t="s">
        <v>20</v>
      </c>
      <c r="B4" s="43" t="s">
        <v>21</v>
      </c>
      <c r="C4" s="44">
        <v>-15.713496208190918</v>
      </c>
      <c r="D4" s="44">
        <v>41.999488830566406</v>
      </c>
      <c r="E4" s="44">
        <v>-0.13086150586605072</v>
      </c>
      <c r="F4" s="44">
        <v>-1.5737409591674805</v>
      </c>
      <c r="G4" s="44">
        <v>-14.677827835083008</v>
      </c>
      <c r="H4" s="44">
        <v>-18.512271881103516</v>
      </c>
      <c r="I4" s="44">
        <v>-15.982792854309082</v>
      </c>
      <c r="J4" s="44">
        <v>-8.6466884613037109</v>
      </c>
      <c r="K4" s="44">
        <v>-15.795764923095703</v>
      </c>
      <c r="L4" s="44">
        <v>-11.009339332580566</v>
      </c>
      <c r="M4" s="44">
        <v>-17.734075546264648</v>
      </c>
      <c r="N4" s="44">
        <v>-20.631685256958008</v>
      </c>
      <c r="O4" s="44">
        <v>-23.638214111328125</v>
      </c>
      <c r="P4" s="44">
        <v>-34.052848815917969</v>
      </c>
      <c r="Q4" s="44">
        <v>7.2723302841186523</v>
      </c>
      <c r="R4" s="44">
        <v>9.0680675506591797</v>
      </c>
      <c r="S4" s="44">
        <v>30.504220962524414</v>
      </c>
      <c r="T4" s="44">
        <v>41.250862121582031</v>
      </c>
      <c r="U4" s="44">
        <v>34.166996002197266</v>
      </c>
      <c r="V4" s="44">
        <v>46.468868255615234</v>
      </c>
      <c r="W4" s="44">
        <v>47.069561004638672</v>
      </c>
      <c r="X4" s="44">
        <v>63.451061248779297</v>
      </c>
      <c r="Y4" s="44">
        <v>60.143856048583984</v>
      </c>
      <c r="Z4" s="44">
        <v>46.833545684814453</v>
      </c>
      <c r="AA4" s="44">
        <v>37.577777862548828</v>
      </c>
      <c r="AB4" s="44">
        <v>85.863433837890625</v>
      </c>
      <c r="AC4" s="44">
        <v>12.947882652282715</v>
      </c>
      <c r="AD4" s="44">
        <v>35.120418548583984</v>
      </c>
      <c r="AE4" s="44">
        <v>28.566432952880859</v>
      </c>
      <c r="AF4" s="44">
        <v>35.552661895751953</v>
      </c>
      <c r="AG4" s="45" t="s">
        <v>19</v>
      </c>
      <c r="AH4" s="44">
        <v>-13.781451225280762</v>
      </c>
      <c r="AI4" s="44">
        <v>49.183074951171875</v>
      </c>
      <c r="AJ4" s="44">
        <v>-16.073123931884766</v>
      </c>
      <c r="AK4" s="44">
        <v>-20.185092926025391</v>
      </c>
      <c r="AL4" s="44">
        <v>-20.273002624511719</v>
      </c>
      <c r="AM4" s="44">
        <v>-30.632789611816406</v>
      </c>
      <c r="AN4" s="44">
        <v>-31.840688705444336</v>
      </c>
      <c r="AO4" s="44">
        <v>-20.906257629394531</v>
      </c>
      <c r="AP4" s="44">
        <v>-29.643220901489258</v>
      </c>
      <c r="AQ4" s="44">
        <v>-20.272727966308594</v>
      </c>
      <c r="AR4" s="44">
        <v>3.1734132766723633</v>
      </c>
      <c r="AS4" s="44">
        <v>-2.8391168117523193</v>
      </c>
      <c r="AT4" s="44">
        <v>20.709884643554688</v>
      </c>
      <c r="AU4" s="44">
        <v>24.736673355102539</v>
      </c>
      <c r="AV4" s="44">
        <v>8.7411594390869141</v>
      </c>
      <c r="AW4" s="44">
        <v>16.358509063720703</v>
      </c>
      <c r="AX4" s="44">
        <v>68.674697875976563</v>
      </c>
      <c r="AY4" s="44">
        <v>61.472011566162109</v>
      </c>
      <c r="AZ4" s="44">
        <v>62.381553649902344</v>
      </c>
      <c r="BA4" s="44">
        <v>79.114883422851563</v>
      </c>
      <c r="BB4" s="44">
        <v>65.604171752929688</v>
      </c>
      <c r="BC4" s="44">
        <v>64.02508544921875</v>
      </c>
      <c r="BD4" s="44">
        <v>42.552677154541016</v>
      </c>
      <c r="BE4" s="44">
        <v>31.043956756591797</v>
      </c>
      <c r="BF4" s="44">
        <v>40.145809173583984</v>
      </c>
      <c r="BG4" s="44">
        <v>59.058341979980469</v>
      </c>
      <c r="BH4" s="44">
        <v>36.602497100830078</v>
      </c>
      <c r="BI4" s="44">
        <v>51.737140655517578</v>
      </c>
      <c r="BJ4" s="44">
        <v>32.951126098632813</v>
      </c>
      <c r="BK4" s="44"/>
      <c r="BL4" s="46"/>
      <c r="BN4"/>
    </row>
    <row r="5" spans="1:66" x14ac:dyDescent="0.45">
      <c r="A5" s="43" t="s">
        <v>22</v>
      </c>
      <c r="B5" s="43" t="s">
        <v>23</v>
      </c>
      <c r="C5" s="44">
        <v>-7.4470677375793457</v>
      </c>
      <c r="D5" s="44">
        <v>37.454551696777344</v>
      </c>
      <c r="E5" s="44">
        <v>-8.4872407913208008</v>
      </c>
      <c r="F5" s="44">
        <v>-11.933345794677734</v>
      </c>
      <c r="G5" s="44">
        <v>-0.14909189939498901</v>
      </c>
      <c r="H5" s="44">
        <v>-11.546624183654785</v>
      </c>
      <c r="I5" s="44">
        <v>-19.610828399658203</v>
      </c>
      <c r="J5" s="44">
        <v>-12.172307968139648</v>
      </c>
      <c r="K5" s="44">
        <v>-17.934474945068359</v>
      </c>
      <c r="L5" s="44">
        <v>-11.876743316650391</v>
      </c>
      <c r="M5" s="44">
        <v>-8.9200620651245117</v>
      </c>
      <c r="N5" s="44">
        <v>0.32747006416320801</v>
      </c>
      <c r="O5" s="44">
        <v>1.1883924007415771</v>
      </c>
      <c r="P5" s="44">
        <v>13.31941032409668</v>
      </c>
      <c r="Q5" s="44">
        <v>26.554716110229492</v>
      </c>
      <c r="R5" s="44">
        <v>35.274551391601563</v>
      </c>
      <c r="S5" s="44">
        <v>25.899280548095703</v>
      </c>
      <c r="T5" s="44">
        <v>39.697772979736328</v>
      </c>
      <c r="U5" s="44">
        <v>57.982528686523438</v>
      </c>
      <c r="V5" s="44">
        <v>47.360797882080078</v>
      </c>
      <c r="W5" s="44">
        <v>54.098522186279297</v>
      </c>
      <c r="X5" s="44">
        <v>52.866115570068359</v>
      </c>
      <c r="Y5" s="44">
        <v>35.805789947509766</v>
      </c>
      <c r="Z5" s="44">
        <v>31.833442687988281</v>
      </c>
      <c r="AA5" s="44">
        <v>34.600326538085938</v>
      </c>
      <c r="AB5" s="44">
        <v>16.015346527099609</v>
      </c>
      <c r="AC5" s="44">
        <v>23.685277938842773</v>
      </c>
      <c r="AD5" s="44">
        <v>18.772171020507813</v>
      </c>
      <c r="AE5" s="44">
        <v>18.059299468994141</v>
      </c>
      <c r="AF5" s="44">
        <v>21.265165328979492</v>
      </c>
      <c r="AG5" s="45" t="s">
        <v>19</v>
      </c>
      <c r="AH5" s="44">
        <v>-4.9372167587280273</v>
      </c>
      <c r="AI5" s="44">
        <v>21.931940078735352</v>
      </c>
      <c r="AJ5" s="44">
        <v>-7.3941960334777832</v>
      </c>
      <c r="AK5" s="44">
        <v>-14.369938850402832</v>
      </c>
      <c r="AL5" s="44">
        <v>-11.878388404846191</v>
      </c>
      <c r="AM5" s="44">
        <v>-14.723581314086914</v>
      </c>
      <c r="AN5" s="44">
        <v>-22.647880554199219</v>
      </c>
      <c r="AO5" s="44">
        <v>-2.6406264305114746</v>
      </c>
      <c r="AP5" s="44">
        <v>-1.6792134046554565</v>
      </c>
      <c r="AQ5" s="44">
        <v>-1.4958322048187256</v>
      </c>
      <c r="AR5" s="44">
        <v>-3.3911979198455811</v>
      </c>
      <c r="AS5" s="44">
        <v>-5.113497257232666</v>
      </c>
      <c r="AT5" s="44">
        <v>16.771072387695313</v>
      </c>
      <c r="AU5" s="44">
        <v>9.3497772216796875</v>
      </c>
      <c r="AV5" s="44">
        <v>4.8900489807128906</v>
      </c>
      <c r="AW5" s="44">
        <v>31.239603042602539</v>
      </c>
      <c r="AX5" s="44">
        <v>42.165977478027344</v>
      </c>
      <c r="AY5" s="44">
        <v>31.343908309936523</v>
      </c>
      <c r="AZ5" s="44">
        <v>40.3961181640625</v>
      </c>
      <c r="BA5" s="44">
        <v>34.357730865478516</v>
      </c>
      <c r="BB5" s="44">
        <v>10.809101104736328</v>
      </c>
      <c r="BC5" s="44">
        <v>16.733291625976563</v>
      </c>
      <c r="BD5" s="44">
        <v>20.555776596069336</v>
      </c>
      <c r="BE5" s="44">
        <v>11.617244720458984</v>
      </c>
      <c r="BF5" s="44">
        <v>13.751338005065918</v>
      </c>
      <c r="BG5" s="44">
        <v>18.173557281494141</v>
      </c>
      <c r="BH5" s="44">
        <v>16.474948883056641</v>
      </c>
      <c r="BI5" s="44">
        <v>20.889125823974609</v>
      </c>
      <c r="BJ5" s="44">
        <v>21.628734588623047</v>
      </c>
      <c r="BK5" s="44">
        <v>14.154337882995605</v>
      </c>
      <c r="BL5" s="46"/>
      <c r="BN5"/>
    </row>
    <row r="6" spans="1:66" x14ac:dyDescent="0.45">
      <c r="A6" s="43" t="s">
        <v>24</v>
      </c>
      <c r="B6" s="43" t="s">
        <v>25</v>
      </c>
      <c r="C6" s="44">
        <v>-5.1788935661315918</v>
      </c>
      <c r="D6" s="44">
        <v>19.655338287353516</v>
      </c>
      <c r="E6" s="44">
        <v>-5.6208410263061523</v>
      </c>
      <c r="F6" s="44">
        <v>-8.6257858276367188</v>
      </c>
      <c r="G6" s="44">
        <v>-5.6279606819152832</v>
      </c>
      <c r="H6" s="44">
        <v>-25.962459564208984</v>
      </c>
      <c r="I6" s="44">
        <v>-26.862546920776367</v>
      </c>
      <c r="J6" s="44">
        <v>-4.6324858665466309</v>
      </c>
      <c r="K6" s="44">
        <v>-3.2072556018829346</v>
      </c>
      <c r="L6" s="44">
        <v>0.28080219030380249</v>
      </c>
      <c r="M6" s="44">
        <v>6.2198939323425293</v>
      </c>
      <c r="N6" s="44">
        <v>-5.5895423889160156</v>
      </c>
      <c r="O6" s="44">
        <v>9.8799419403076172</v>
      </c>
      <c r="P6" s="44">
        <v>12.235854148864746</v>
      </c>
      <c r="Q6" s="44">
        <v>0.68661278486251831</v>
      </c>
      <c r="R6" s="44">
        <v>14.677655220031738</v>
      </c>
      <c r="S6" s="44">
        <v>25.65241813659668</v>
      </c>
      <c r="T6" s="44">
        <v>52.783824920654297</v>
      </c>
      <c r="U6" s="44">
        <v>48.482841491699219</v>
      </c>
      <c r="V6" s="44">
        <v>29.045944213867188</v>
      </c>
      <c r="W6" s="44">
        <v>13.450584411621094</v>
      </c>
      <c r="X6" s="44">
        <v>18.26673698425293</v>
      </c>
      <c r="Y6" s="44">
        <v>14.846142768859863</v>
      </c>
      <c r="Z6" s="44">
        <v>6.4206862449645996</v>
      </c>
      <c r="AA6" s="44">
        <v>15.499729156494141</v>
      </c>
      <c r="AB6" s="44">
        <v>12.146640777587891</v>
      </c>
      <c r="AC6" s="44">
        <v>16.258749008178711</v>
      </c>
      <c r="AD6" s="44">
        <v>7.285860538482666</v>
      </c>
      <c r="AE6" s="44">
        <v>2.6179091930389404</v>
      </c>
      <c r="AF6" s="44"/>
      <c r="AG6" s="45" t="s">
        <v>19</v>
      </c>
      <c r="AH6" s="44">
        <v>-6.6625208854675293</v>
      </c>
      <c r="AI6" s="44">
        <v>26.984661102294922</v>
      </c>
      <c r="AJ6" s="44">
        <v>-7.4733052253723145</v>
      </c>
      <c r="AK6" s="44">
        <v>-9.8399162292480469</v>
      </c>
      <c r="AL6" s="44">
        <v>-9.3279514312744141</v>
      </c>
      <c r="AM6" s="44">
        <v>-28.580997467041016</v>
      </c>
      <c r="AN6" s="44">
        <v>-26.576749801635742</v>
      </c>
      <c r="AO6" s="44">
        <v>-4.5787529945373535</v>
      </c>
      <c r="AP6" s="44">
        <v>-12.183746337890625</v>
      </c>
      <c r="AQ6" s="44">
        <v>1.5859366655349731</v>
      </c>
      <c r="AR6" s="44">
        <v>3.9594826698303223</v>
      </c>
      <c r="AS6" s="44">
        <v>-0.25572440028190613</v>
      </c>
      <c r="AT6" s="44">
        <v>7.9205851554870605</v>
      </c>
      <c r="AU6" s="44">
        <v>11.398462295532227</v>
      </c>
      <c r="AV6" s="44">
        <v>1.4167447090148926</v>
      </c>
      <c r="AW6" s="44">
        <v>16.010078430175781</v>
      </c>
      <c r="AX6" s="44">
        <v>34.508735656738281</v>
      </c>
      <c r="AY6" s="44">
        <v>64.701927185058594</v>
      </c>
      <c r="AZ6" s="44">
        <v>52.507343292236328</v>
      </c>
      <c r="BA6" s="44">
        <v>43.071159362792969</v>
      </c>
      <c r="BB6" s="44">
        <v>22.761299133300781</v>
      </c>
      <c r="BC6" s="44">
        <v>23.637075424194336</v>
      </c>
      <c r="BD6" s="44">
        <v>23.148656845092773</v>
      </c>
      <c r="BE6" s="44">
        <v>14.322402000427246</v>
      </c>
      <c r="BF6" s="44">
        <v>20.768913269042969</v>
      </c>
      <c r="BG6" s="44">
        <v>23.385187149047852</v>
      </c>
      <c r="BH6" s="44">
        <v>23.716922760009766</v>
      </c>
      <c r="BI6" s="44">
        <v>12.119904518127441</v>
      </c>
      <c r="BJ6" s="44">
        <v>3.9547672271728516</v>
      </c>
      <c r="BK6" s="44"/>
      <c r="BL6" s="46"/>
      <c r="BN6"/>
    </row>
    <row r="7" spans="1:66" x14ac:dyDescent="0.45">
      <c r="A7" s="43" t="s">
        <v>26</v>
      </c>
      <c r="B7" s="43" t="s">
        <v>27</v>
      </c>
      <c r="C7" s="44">
        <v>-36.641872406005859</v>
      </c>
      <c r="D7" s="44">
        <v>72.322952270507813</v>
      </c>
      <c r="E7" s="44">
        <v>-0.50738233327865601</v>
      </c>
      <c r="F7" s="44">
        <v>-3.8890457153320313</v>
      </c>
      <c r="G7" s="44">
        <v>-13.674202919006348</v>
      </c>
      <c r="H7" s="44">
        <v>-42.489505767822266</v>
      </c>
      <c r="I7" s="44">
        <v>-51.182941436767578</v>
      </c>
      <c r="J7" s="44">
        <v>-55.044662475585938</v>
      </c>
      <c r="K7" s="44">
        <v>-48.391311645507813</v>
      </c>
      <c r="L7" s="44">
        <v>-47.272869110107422</v>
      </c>
      <c r="M7" s="44">
        <v>-45.827056884765625</v>
      </c>
      <c r="N7" s="44">
        <v>-46.479042053222656</v>
      </c>
      <c r="O7" s="44">
        <v>-42.466926574707031</v>
      </c>
      <c r="P7" s="44">
        <v>-36.024650573730469</v>
      </c>
      <c r="Q7" s="44">
        <v>-26.108968734741211</v>
      </c>
      <c r="R7" s="44">
        <v>-14.699599266052246</v>
      </c>
      <c r="S7" s="44">
        <v>1.2763136625289917</v>
      </c>
      <c r="T7" s="44">
        <v>43.809371948242188</v>
      </c>
      <c r="U7" s="44">
        <v>76.964324951171875</v>
      </c>
      <c r="V7" s="44">
        <v>104.08096313476563</v>
      </c>
      <c r="W7" s="44">
        <v>89.073905944824219</v>
      </c>
      <c r="X7" s="44">
        <v>104.71098327636719</v>
      </c>
      <c r="Y7" s="44">
        <v>124.41965484619141</v>
      </c>
      <c r="Z7" s="44">
        <v>159.12095642089844</v>
      </c>
      <c r="AA7" s="44">
        <v>177.66043090820313</v>
      </c>
      <c r="AB7" s="44">
        <v>189.43959045410156</v>
      </c>
      <c r="AC7" s="44">
        <v>120.9111328125</v>
      </c>
      <c r="AD7" s="44">
        <v>170.61572265625</v>
      </c>
      <c r="AE7" s="44">
        <v>121.61334228515625</v>
      </c>
      <c r="AF7" s="44"/>
      <c r="AG7" s="45" t="s">
        <v>19</v>
      </c>
      <c r="AH7" s="44">
        <v>-11.104682922363281</v>
      </c>
      <c r="AI7" s="44">
        <v>3.3950369358062744</v>
      </c>
      <c r="AJ7" s="44">
        <v>18.551603317260742</v>
      </c>
      <c r="AK7" s="44">
        <v>16.721906661987305</v>
      </c>
      <c r="AL7" s="44">
        <v>8.3058319091796875</v>
      </c>
      <c r="AM7" s="44">
        <v>-16.517236709594727</v>
      </c>
      <c r="AN7" s="44">
        <v>-22.36512565612793</v>
      </c>
      <c r="AO7" s="44">
        <v>-23.851892471313477</v>
      </c>
      <c r="AP7" s="44">
        <v>-15.21821117401123</v>
      </c>
      <c r="AQ7" s="44">
        <v>-14.213774681091309</v>
      </c>
      <c r="AR7" s="44">
        <v>-14.203084945678711</v>
      </c>
      <c r="AS7" s="44">
        <v>-17.47601318359375</v>
      </c>
      <c r="AT7" s="44">
        <v>-17.545320510864258</v>
      </c>
      <c r="AU7" s="44">
        <v>-16.792800903320313</v>
      </c>
      <c r="AV7" s="44">
        <v>-15.952874183654785</v>
      </c>
      <c r="AW7" s="44">
        <v>-12.107063293457031</v>
      </c>
      <c r="AX7" s="44">
        <v>-5.8376178741455078</v>
      </c>
      <c r="AY7" s="44">
        <v>12.286815643310547</v>
      </c>
      <c r="AZ7" s="44">
        <v>17.436042785644531</v>
      </c>
      <c r="BA7" s="44">
        <v>17.033010482788086</v>
      </c>
      <c r="BB7" s="44">
        <v>1.7566802501678467</v>
      </c>
      <c r="BC7" s="44">
        <v>6.3508406281471252E-2</v>
      </c>
      <c r="BD7" s="44">
        <v>0.82147073745727539</v>
      </c>
      <c r="BE7" s="44">
        <v>3.9834790229797363</v>
      </c>
      <c r="BF7" s="44">
        <v>9.5134601593017578</v>
      </c>
      <c r="BG7" s="44">
        <v>17.847333908081055</v>
      </c>
      <c r="BH7" s="44">
        <v>9.3039693832397461</v>
      </c>
      <c r="BI7" s="44">
        <v>-10.577242851257324</v>
      </c>
      <c r="BJ7" s="44">
        <v>5.5734152793884277</v>
      </c>
      <c r="BK7" s="44"/>
      <c r="BL7" s="46">
        <v>1</v>
      </c>
      <c r="BN7"/>
    </row>
    <row r="8" spans="1:66" x14ac:dyDescent="0.45">
      <c r="A8" s="43" t="s">
        <v>28</v>
      </c>
      <c r="B8" s="43" t="s">
        <v>29</v>
      </c>
      <c r="C8" s="44">
        <v>-17.068170547485352</v>
      </c>
      <c r="D8" s="44">
        <v>29.352151870727539</v>
      </c>
      <c r="E8" s="44">
        <v>-2.4263958930969238</v>
      </c>
      <c r="F8" s="44">
        <v>-10.420217514038086</v>
      </c>
      <c r="G8" s="44">
        <v>-20.426788330078125</v>
      </c>
      <c r="H8" s="44">
        <v>-82.953849792480469</v>
      </c>
      <c r="I8" s="44">
        <v>-61.824493408203125</v>
      </c>
      <c r="J8" s="44">
        <v>-3.5899021625518799</v>
      </c>
      <c r="K8" s="44">
        <v>-1.1453361511230469</v>
      </c>
      <c r="L8" s="44">
        <v>1.816246509552002</v>
      </c>
      <c r="M8" s="44">
        <v>0.29529303312301636</v>
      </c>
      <c r="N8" s="44">
        <v>-7.6027030944824219</v>
      </c>
      <c r="O8" s="44">
        <v>-2.9896731376647949</v>
      </c>
      <c r="P8" s="44">
        <v>-8.8576774597167969</v>
      </c>
      <c r="Q8" s="44">
        <v>-7.0096225738525391</v>
      </c>
      <c r="R8" s="44">
        <v>-6.0757689476013184</v>
      </c>
      <c r="S8" s="44">
        <v>8.2147579193115234</v>
      </c>
      <c r="T8" s="44">
        <v>487.09356689453125</v>
      </c>
      <c r="U8" s="44">
        <v>107.26290130615234</v>
      </c>
      <c r="V8" s="44">
        <v>27.145334243774414</v>
      </c>
      <c r="W8" s="44">
        <v>-10.030583381652832</v>
      </c>
      <c r="X8" s="44">
        <v>12.876945495605469</v>
      </c>
      <c r="Y8" s="44">
        <v>37.929183959960938</v>
      </c>
      <c r="Z8" s="44">
        <v>50.797382354736328</v>
      </c>
      <c r="AA8" s="44">
        <v>31.755359649658203</v>
      </c>
      <c r="AB8" s="44">
        <v>49.362396240234375</v>
      </c>
      <c r="AC8" s="44">
        <v>39.881649017333984</v>
      </c>
      <c r="AD8" s="44">
        <v>33.622196197509766</v>
      </c>
      <c r="AE8" s="44">
        <v>59.712318420410156</v>
      </c>
      <c r="AF8" s="44"/>
      <c r="AG8" s="45" t="s">
        <v>19</v>
      </c>
      <c r="AH8" s="44">
        <v>-6.061368465423584</v>
      </c>
      <c r="AI8" s="44">
        <v>48.132843017578125</v>
      </c>
      <c r="AJ8" s="44">
        <v>-1.2657833099365234</v>
      </c>
      <c r="AK8" s="44">
        <v>-1.1924859285354614</v>
      </c>
      <c r="AL8" s="44">
        <v>-1.101204514503479</v>
      </c>
      <c r="AM8" s="44">
        <v>-0.91748124361038208</v>
      </c>
      <c r="AN8" s="44">
        <v>-0.6760871410369873</v>
      </c>
      <c r="AO8" s="44">
        <v>-0.5095704197883606</v>
      </c>
      <c r="AP8" s="44">
        <v>-25.074893951416016</v>
      </c>
      <c r="AQ8" s="44">
        <v>-6.934938907623291</v>
      </c>
      <c r="AR8" s="44">
        <v>-5.4433741569519043</v>
      </c>
      <c r="AS8" s="44">
        <v>-25.005508422851563</v>
      </c>
      <c r="AT8" s="44">
        <v>4.1451358795166016</v>
      </c>
      <c r="AU8" s="44">
        <v>-0.12926217913627625</v>
      </c>
      <c r="AV8" s="44">
        <v>-2.964108943939209</v>
      </c>
      <c r="AW8" s="44">
        <v>6.3074378967285156</v>
      </c>
      <c r="AX8" s="44">
        <v>33.055564880371094</v>
      </c>
      <c r="AY8" s="44">
        <v>99.449882507324219</v>
      </c>
      <c r="AZ8" s="44">
        <v>96.207473754882813</v>
      </c>
      <c r="BA8" s="44">
        <v>54.622615814208984</v>
      </c>
      <c r="BB8" s="44">
        <v>34.034774780273438</v>
      </c>
      <c r="BC8" s="44">
        <v>57.956882476806641</v>
      </c>
      <c r="BD8" s="44">
        <v>52.422935485839844</v>
      </c>
      <c r="BE8" s="44">
        <v>63.065639495849609</v>
      </c>
      <c r="BF8" s="44">
        <v>66.192298889160156</v>
      </c>
      <c r="BG8" s="44">
        <v>64.674430847167969</v>
      </c>
      <c r="BH8" s="44">
        <v>50.087459564208984</v>
      </c>
      <c r="BI8" s="44">
        <v>38.127662658691406</v>
      </c>
      <c r="BJ8" s="44">
        <v>38.994789123535156</v>
      </c>
      <c r="BK8" s="44"/>
      <c r="BL8" s="46"/>
      <c r="BN8"/>
    </row>
    <row r="9" spans="1:66" x14ac:dyDescent="0.45">
      <c r="A9" s="43" t="s">
        <v>30</v>
      </c>
      <c r="B9" s="43" t="s">
        <v>31</v>
      </c>
      <c r="C9" s="44">
        <v>-11.456531524658203</v>
      </c>
      <c r="D9" s="44">
        <v>36.702136993408203</v>
      </c>
      <c r="E9" s="44">
        <v>-16.599569320678711</v>
      </c>
      <c r="F9" s="44">
        <v>-11.991942405700684</v>
      </c>
      <c r="G9" s="44">
        <v>-15.873812675476074</v>
      </c>
      <c r="H9" s="44">
        <v>-31.826763153076172</v>
      </c>
      <c r="I9" s="44">
        <v>-25.767461776733398</v>
      </c>
      <c r="J9" s="44">
        <v>-13.269866943359375</v>
      </c>
      <c r="K9" s="44">
        <v>-11.683320999145508</v>
      </c>
      <c r="L9" s="44">
        <v>-13.030344009399414</v>
      </c>
      <c r="M9" s="44">
        <v>-6.6878652572631836</v>
      </c>
      <c r="N9" s="44">
        <v>1.7238881587982178</v>
      </c>
      <c r="O9" s="44">
        <v>1.0170372724533081</v>
      </c>
      <c r="P9" s="44">
        <v>4.9472460746765137</v>
      </c>
      <c r="Q9" s="44">
        <v>19.776683807373047</v>
      </c>
      <c r="R9" s="44">
        <v>21.978366851806641</v>
      </c>
      <c r="S9" s="44">
        <v>31.938467025756836</v>
      </c>
      <c r="T9" s="44">
        <v>73.806808471679688</v>
      </c>
      <c r="U9" s="44">
        <v>53.780841827392578</v>
      </c>
      <c r="V9" s="44">
        <v>32.980014801025391</v>
      </c>
      <c r="W9" s="44">
        <v>30.378194808959961</v>
      </c>
      <c r="X9" s="44">
        <v>35.511386871337891</v>
      </c>
      <c r="Y9" s="44">
        <v>33.832134246826172</v>
      </c>
      <c r="Z9" s="44">
        <v>34.235260009765625</v>
      </c>
      <c r="AA9" s="44">
        <v>55.664154052734375</v>
      </c>
      <c r="AB9" s="44">
        <v>25.671630859375</v>
      </c>
      <c r="AC9" s="44">
        <v>33.478527069091797</v>
      </c>
      <c r="AD9" s="44">
        <v>10.766060829162598</v>
      </c>
      <c r="AE9" s="44">
        <v>-22.362895965576172</v>
      </c>
      <c r="AF9" s="44">
        <v>-22.474225997924805</v>
      </c>
      <c r="AG9" s="45" t="s">
        <v>19</v>
      </c>
      <c r="AH9" s="44">
        <v>-16.995594024658203</v>
      </c>
      <c r="AI9" s="44">
        <v>27.598772048950195</v>
      </c>
      <c r="AJ9" s="44">
        <v>-15.516911506652832</v>
      </c>
      <c r="AK9" s="44">
        <v>-12.412683486938477</v>
      </c>
      <c r="AL9" s="44">
        <v>-9.913966178894043</v>
      </c>
      <c r="AM9" s="44">
        <v>-40.630794525146484</v>
      </c>
      <c r="AN9" s="44">
        <v>-28.468837738037109</v>
      </c>
      <c r="AO9" s="44">
        <v>-15.795097351074219</v>
      </c>
      <c r="AP9" s="44">
        <v>-13.311965942382813</v>
      </c>
      <c r="AQ9" s="44">
        <v>-19.307287216186523</v>
      </c>
      <c r="AR9" s="44">
        <v>-14.327071189880371</v>
      </c>
      <c r="AS9" s="44">
        <v>-12.555014610290527</v>
      </c>
      <c r="AT9" s="44">
        <v>-9.8861455917358398</v>
      </c>
      <c r="AU9" s="44">
        <v>-10.617422103881836</v>
      </c>
      <c r="AV9" s="44">
        <v>10.464272499084473</v>
      </c>
      <c r="AW9" s="44">
        <v>12.009851455688477</v>
      </c>
      <c r="AX9" s="44">
        <v>21.421236038208008</v>
      </c>
      <c r="AY9" s="44">
        <v>61.224113464355469</v>
      </c>
      <c r="AZ9" s="44">
        <v>46.226245880126953</v>
      </c>
      <c r="BA9" s="44">
        <v>26.306480407714844</v>
      </c>
      <c r="BB9" s="44">
        <v>22.307123184204102</v>
      </c>
      <c r="BC9" s="44">
        <v>34.887866973876953</v>
      </c>
      <c r="BD9" s="44">
        <v>30.116155624389648</v>
      </c>
      <c r="BE9" s="44">
        <v>23.759353637695313</v>
      </c>
      <c r="BF9" s="44">
        <v>27.789445877075195</v>
      </c>
      <c r="BG9" s="44">
        <v>23.073570251464844</v>
      </c>
      <c r="BH9" s="44">
        <v>23.091445922851563</v>
      </c>
      <c r="BI9" s="44">
        <v>18.313497543334961</v>
      </c>
      <c r="BJ9" s="44">
        <v>-26.000789642333984</v>
      </c>
      <c r="BK9" s="44">
        <v>-26.317888259887695</v>
      </c>
      <c r="BL9" s="46"/>
      <c r="BN9"/>
    </row>
    <row r="10" spans="1:66" x14ac:dyDescent="0.45">
      <c r="A10" s="43" t="s">
        <v>32</v>
      </c>
      <c r="B10" s="43" t="s">
        <v>33</v>
      </c>
      <c r="C10" s="44">
        <v>-5.4870667457580566</v>
      </c>
      <c r="D10" s="44">
        <v>29.111238479614258</v>
      </c>
      <c r="E10" s="44">
        <v>-1.0592782497406006</v>
      </c>
      <c r="F10" s="44">
        <v>-0.82422786951065063</v>
      </c>
      <c r="G10" s="44">
        <v>-6.7199454307556152</v>
      </c>
      <c r="H10" s="44">
        <v>-29.725284576416016</v>
      </c>
      <c r="I10" s="44">
        <v>-28.197858810424805</v>
      </c>
      <c r="J10" s="44">
        <v>-6.2500424385070801</v>
      </c>
      <c r="K10" s="44">
        <v>-10.835714340209961</v>
      </c>
      <c r="L10" s="44">
        <v>-2.6201980113983154</v>
      </c>
      <c r="M10" s="44">
        <v>4.7139348983764648</v>
      </c>
      <c r="N10" s="44">
        <v>0.52466005086898804</v>
      </c>
      <c r="O10" s="44">
        <v>4.7949843406677246</v>
      </c>
      <c r="P10" s="44">
        <v>14.34398365020752</v>
      </c>
      <c r="Q10" s="44">
        <v>0.30421102046966553</v>
      </c>
      <c r="R10" s="44">
        <v>4.002711296081543</v>
      </c>
      <c r="S10" s="44">
        <v>27.232419967651367</v>
      </c>
      <c r="T10" s="44">
        <v>64.551589965820313</v>
      </c>
      <c r="U10" s="44">
        <v>57.747043609619141</v>
      </c>
      <c r="V10" s="44">
        <v>41.731842041015625</v>
      </c>
      <c r="W10" s="44">
        <v>29.706325531005859</v>
      </c>
      <c r="X10" s="44">
        <v>33.472469329833984</v>
      </c>
      <c r="Y10" s="44">
        <v>25.889726638793945</v>
      </c>
      <c r="Z10" s="44">
        <v>27.505672454833984</v>
      </c>
      <c r="AA10" s="44">
        <v>26.585826873779297</v>
      </c>
      <c r="AB10" s="44">
        <v>29.412099838256836</v>
      </c>
      <c r="AC10" s="44">
        <v>30.279056549072266</v>
      </c>
      <c r="AD10" s="44">
        <v>34.328769683837891</v>
      </c>
      <c r="AE10" s="44">
        <v>24.16021728515625</v>
      </c>
      <c r="AF10" s="44"/>
      <c r="AG10" s="45" t="s">
        <v>19</v>
      </c>
      <c r="AH10" s="44">
        <v>-7.3437561988830566</v>
      </c>
      <c r="AI10" s="44">
        <v>28.374471664428711</v>
      </c>
      <c r="AJ10" s="44">
        <v>-2.2568202018737793</v>
      </c>
      <c r="AK10" s="44">
        <v>-2.3942546844482422</v>
      </c>
      <c r="AL10" s="44">
        <v>-9.6905221939086914</v>
      </c>
      <c r="AM10" s="44">
        <v>-30.157188415527344</v>
      </c>
      <c r="AN10" s="44">
        <v>-28.421331405639648</v>
      </c>
      <c r="AO10" s="44">
        <v>-10.741202354431152</v>
      </c>
      <c r="AP10" s="44">
        <v>-12.540665626525879</v>
      </c>
      <c r="AQ10" s="44">
        <v>-2.2132222652435303</v>
      </c>
      <c r="AR10" s="44">
        <v>2.5769383907318115</v>
      </c>
      <c r="AS10" s="44">
        <v>-5.9532251358032227</v>
      </c>
      <c r="AT10" s="44">
        <v>5.3848590850830078</v>
      </c>
      <c r="AU10" s="44">
        <v>13.65672492980957</v>
      </c>
      <c r="AV10" s="44">
        <v>-2.5896594524383545</v>
      </c>
      <c r="AW10" s="44">
        <v>7.5866937637329102</v>
      </c>
      <c r="AX10" s="44">
        <v>26.545970916748047</v>
      </c>
      <c r="AY10" s="44">
        <v>53.493824005126953</v>
      </c>
      <c r="AZ10" s="44">
        <v>55.706390380859375</v>
      </c>
      <c r="BA10" s="44">
        <v>41.618000030517578</v>
      </c>
      <c r="BB10" s="44">
        <v>24.400373458862305</v>
      </c>
      <c r="BC10" s="44">
        <v>30.063350677490234</v>
      </c>
      <c r="BD10" s="44">
        <v>22.8917236328125</v>
      </c>
      <c r="BE10" s="44">
        <v>31.555469512939453</v>
      </c>
      <c r="BF10" s="44">
        <v>29.337207794189453</v>
      </c>
      <c r="BG10" s="44">
        <v>33.998420715332031</v>
      </c>
      <c r="BH10" s="44">
        <v>39.873546600341797</v>
      </c>
      <c r="BI10" s="44">
        <v>33.075443267822266</v>
      </c>
      <c r="BJ10" s="44">
        <v>31.307411193847656</v>
      </c>
      <c r="BK10" s="44"/>
      <c r="BL10" s="46"/>
      <c r="BN10"/>
    </row>
    <row r="11" spans="1:66" x14ac:dyDescent="0.45">
      <c r="A11" s="43" t="s">
        <v>34</v>
      </c>
      <c r="B11" s="43" t="s">
        <v>35</v>
      </c>
      <c r="C11" s="44">
        <v>-19.92009162902832</v>
      </c>
      <c r="D11" s="44">
        <v>57.2344970703125</v>
      </c>
      <c r="E11" s="44">
        <v>14.327062606811523</v>
      </c>
      <c r="F11" s="44">
        <v>8.3467092514038086</v>
      </c>
      <c r="G11" s="44">
        <v>-11.403509140014648</v>
      </c>
      <c r="H11" s="44">
        <v>-61.74603271484375</v>
      </c>
      <c r="I11" s="44">
        <v>-56.923076629638672</v>
      </c>
      <c r="J11" s="44">
        <v>-24.36412239074707</v>
      </c>
      <c r="K11" s="44">
        <v>-35.62945556640625</v>
      </c>
      <c r="L11" s="44">
        <v>-36.104217529296875</v>
      </c>
      <c r="M11" s="44">
        <v>-29.701686859130859</v>
      </c>
      <c r="N11" s="44">
        <v>-11.60365104675293</v>
      </c>
      <c r="O11" s="44">
        <v>7.2358899116516113</v>
      </c>
      <c r="P11" s="44">
        <v>7.6923074722290039</v>
      </c>
      <c r="Q11" s="44">
        <v>-5.8227849006652832</v>
      </c>
      <c r="R11" s="44">
        <v>15.407407760620117</v>
      </c>
      <c r="S11" s="44">
        <v>35.313529968261719</v>
      </c>
      <c r="T11" s="44">
        <v>259.33609008789063</v>
      </c>
      <c r="U11" s="44">
        <v>182.44047546386719</v>
      </c>
      <c r="V11" s="44">
        <v>64.247787475585938</v>
      </c>
      <c r="W11" s="44">
        <v>85.793357849121094</v>
      </c>
      <c r="X11" s="44">
        <v>90.873786926269531</v>
      </c>
      <c r="Y11" s="44">
        <v>73.800735473632813</v>
      </c>
      <c r="Z11" s="44">
        <v>50.884956359863281</v>
      </c>
      <c r="AA11" s="44">
        <v>41.970310211181641</v>
      </c>
      <c r="AB11" s="44">
        <v>19.51530647277832</v>
      </c>
      <c r="AC11" s="44">
        <v>18.817203521728516</v>
      </c>
      <c r="AD11" s="44">
        <v>3.7098157405853271</v>
      </c>
      <c r="AE11" s="44">
        <v>19.847293853759766</v>
      </c>
      <c r="AF11" s="44"/>
      <c r="AG11" s="45" t="s">
        <v>19</v>
      </c>
      <c r="AH11" s="44">
        <v>-27.622163772583008</v>
      </c>
      <c r="AI11" s="44">
        <v>35.028247833251953</v>
      </c>
      <c r="AJ11" s="44">
        <v>-11.93693733215332</v>
      </c>
      <c r="AK11" s="44">
        <v>-22.661870956420898</v>
      </c>
      <c r="AL11" s="44">
        <v>-22.437673568725586</v>
      </c>
      <c r="AM11" s="44">
        <v>-63.078849792480469</v>
      </c>
      <c r="AN11" s="44">
        <v>-58.394931793212891</v>
      </c>
      <c r="AO11" s="44">
        <v>-31.948051452636719</v>
      </c>
      <c r="AP11" s="44">
        <v>-26.282854080200195</v>
      </c>
      <c r="AQ11" s="44">
        <v>-44.264194488525391</v>
      </c>
      <c r="AR11" s="44">
        <v>-11.050477027893066</v>
      </c>
      <c r="AS11" s="44">
        <v>-6.9053707122802734</v>
      </c>
      <c r="AT11" s="44">
        <v>-6.2980031967163086</v>
      </c>
      <c r="AU11" s="44">
        <v>-17.505029678344727</v>
      </c>
      <c r="AV11" s="44">
        <v>-22.506393432617188</v>
      </c>
      <c r="AW11" s="44">
        <v>4.6511626243591309</v>
      </c>
      <c r="AX11" s="44">
        <v>25.357143402099609</v>
      </c>
      <c r="AY11" s="44">
        <v>134.23728942871094</v>
      </c>
      <c r="AZ11" s="44">
        <v>78.934013366699219</v>
      </c>
      <c r="BA11" s="44">
        <v>46.755725860595703</v>
      </c>
      <c r="BB11" s="44">
        <v>34.465194702148438</v>
      </c>
      <c r="BC11" s="44">
        <v>57.588356018066406</v>
      </c>
      <c r="BD11" s="44">
        <v>25.460123062133789</v>
      </c>
      <c r="BE11" s="44">
        <v>33.241756439208984</v>
      </c>
      <c r="BF11" s="44">
        <v>50</v>
      </c>
      <c r="BG11" s="44">
        <v>41.341464996337891</v>
      </c>
      <c r="BH11" s="44">
        <v>15.016501426696777</v>
      </c>
      <c r="BI11" s="44">
        <v>5.058722972869873</v>
      </c>
      <c r="BJ11" s="44">
        <v>18.167789459228516</v>
      </c>
      <c r="BK11" s="44"/>
      <c r="BL11" s="46">
        <v>1</v>
      </c>
      <c r="BN11"/>
    </row>
    <row r="12" spans="1:66" x14ac:dyDescent="0.45">
      <c r="A12" s="43" t="s">
        <v>36</v>
      </c>
      <c r="B12" s="43" t="s">
        <v>178</v>
      </c>
      <c r="C12" s="44">
        <v>-6.4710631370544434</v>
      </c>
      <c r="D12" s="44">
        <v>40.009635925292969</v>
      </c>
      <c r="E12" s="44">
        <v>-2.7159759998321533</v>
      </c>
      <c r="F12" s="44">
        <v>-4.2393484115600586</v>
      </c>
      <c r="G12" s="44">
        <v>-16.17762565612793</v>
      </c>
      <c r="H12" s="44">
        <v>-34.988143920898438</v>
      </c>
      <c r="I12" s="44">
        <v>-30.195169448852539</v>
      </c>
      <c r="J12" s="44">
        <v>-10.985261917114258</v>
      </c>
      <c r="K12" s="44">
        <v>-11.445305824279785</v>
      </c>
      <c r="L12" s="44">
        <v>-2.2840569019317627</v>
      </c>
      <c r="M12" s="44">
        <v>6.4693117141723633</v>
      </c>
      <c r="N12" s="44">
        <v>7.4266748428344727</v>
      </c>
      <c r="O12" s="44">
        <v>5.1107254028320313</v>
      </c>
      <c r="P12" s="44">
        <v>25.859403610229492</v>
      </c>
      <c r="Q12" s="44">
        <v>13.308395385742188</v>
      </c>
      <c r="R12" s="44">
        <v>23.462383270263672</v>
      </c>
      <c r="S12" s="44">
        <v>46.817737579345703</v>
      </c>
      <c r="T12" s="44">
        <v>75.841201782226563</v>
      </c>
      <c r="U12" s="44">
        <v>59.4207763671875</v>
      </c>
      <c r="V12" s="44">
        <v>51.534431457519531</v>
      </c>
      <c r="W12" s="44">
        <v>39.174633026123047</v>
      </c>
      <c r="X12" s="44">
        <v>38.827732086181641</v>
      </c>
      <c r="Y12" s="44">
        <v>36.333023071289063</v>
      </c>
      <c r="Z12" s="44">
        <v>30.504724502563477</v>
      </c>
      <c r="AA12" s="44">
        <v>45.494724273681641</v>
      </c>
      <c r="AB12" s="44">
        <v>33.842491149902344</v>
      </c>
      <c r="AC12" s="44">
        <v>38.815643310546875</v>
      </c>
      <c r="AD12" s="44">
        <v>25.466114044189453</v>
      </c>
      <c r="AE12" s="44">
        <v>27.667634963989258</v>
      </c>
      <c r="AF12" s="44">
        <v>31.392557144165039</v>
      </c>
      <c r="AG12" s="45" t="s">
        <v>19</v>
      </c>
      <c r="AH12" s="44">
        <v>-11.376127243041992</v>
      </c>
      <c r="AI12" s="44">
        <v>32.043666839599609</v>
      </c>
      <c r="AJ12" s="44">
        <v>-6.9260683059692383</v>
      </c>
      <c r="AK12" s="44">
        <v>-2.7645013332366943</v>
      </c>
      <c r="AL12" s="44">
        <v>-18.227806091308594</v>
      </c>
      <c r="AM12" s="44">
        <v>-37.456005096435547</v>
      </c>
      <c r="AN12" s="44">
        <v>-36.313423156738281</v>
      </c>
      <c r="AO12" s="44">
        <v>-12.127673149108887</v>
      </c>
      <c r="AP12" s="44">
        <v>-11.921832084655762</v>
      </c>
      <c r="AQ12" s="44">
        <v>-8.9589147567749023</v>
      </c>
      <c r="AR12" s="44">
        <v>1.0303897857666016</v>
      </c>
      <c r="AS12" s="44">
        <v>-0.14291207492351532</v>
      </c>
      <c r="AT12" s="44">
        <v>-1.222609281539917</v>
      </c>
      <c r="AU12" s="44">
        <v>7.0977520942687988</v>
      </c>
      <c r="AV12" s="44">
        <v>3.4379065036773682</v>
      </c>
      <c r="AW12" s="44">
        <v>3.3429853916168213</v>
      </c>
      <c r="AX12" s="44">
        <v>28.960857391357422</v>
      </c>
      <c r="AY12" s="44">
        <v>64.769126892089844</v>
      </c>
      <c r="AZ12" s="44">
        <v>58.732383728027344</v>
      </c>
      <c r="BA12" s="44">
        <v>38.000717163085938</v>
      </c>
      <c r="BB12" s="44">
        <v>31.581005096435547</v>
      </c>
      <c r="BC12" s="44">
        <v>33.818164825439453</v>
      </c>
      <c r="BD12" s="44">
        <v>36.023815155029297</v>
      </c>
      <c r="BE12" s="44">
        <v>24.698125839233398</v>
      </c>
      <c r="BF12" s="44">
        <v>40.484710693359375</v>
      </c>
      <c r="BG12" s="44">
        <v>31.929561614990234</v>
      </c>
      <c r="BH12" s="44">
        <v>36.278652191162109</v>
      </c>
      <c r="BI12" s="44">
        <v>33.037799835205078</v>
      </c>
      <c r="BJ12" s="44">
        <v>31.039886474609375</v>
      </c>
      <c r="BK12" s="44">
        <v>26.919120788574219</v>
      </c>
      <c r="BL12" s="46"/>
      <c r="BN12"/>
    </row>
    <row r="13" spans="1:66" x14ac:dyDescent="0.45">
      <c r="A13" s="43" t="s">
        <v>37</v>
      </c>
      <c r="B13" s="43" t="s">
        <v>38</v>
      </c>
      <c r="C13" s="44">
        <v>-5.403205394744873</v>
      </c>
      <c r="D13" s="44">
        <v>34.245624542236328</v>
      </c>
      <c r="E13" s="44">
        <v>-13.270825386047363</v>
      </c>
      <c r="F13" s="44">
        <v>-1.6775515079498291</v>
      </c>
      <c r="G13" s="44">
        <v>5.7946734428405762</v>
      </c>
      <c r="H13" s="44">
        <v>-7.8413910865783691</v>
      </c>
      <c r="I13" s="44">
        <v>-14.536585807800293</v>
      </c>
      <c r="J13" s="44">
        <v>-4.522860050201416</v>
      </c>
      <c r="K13" s="44">
        <v>-2.5350131988525391</v>
      </c>
      <c r="L13" s="44">
        <v>-11.049779891967773</v>
      </c>
      <c r="M13" s="44">
        <v>-2.1373717784881592</v>
      </c>
      <c r="N13" s="44">
        <v>-9.4179840087890625</v>
      </c>
      <c r="O13" s="44">
        <v>-1.5048267841339111</v>
      </c>
      <c r="P13" s="44">
        <v>-5.9578616172075272E-2</v>
      </c>
      <c r="Q13" s="44">
        <v>3.5897436141967773</v>
      </c>
      <c r="R13" s="44">
        <v>6.6358428001403809</v>
      </c>
      <c r="S13" s="44">
        <v>32.896461486816406</v>
      </c>
      <c r="T13" s="44">
        <v>48.112991333007813</v>
      </c>
      <c r="U13" s="44">
        <v>49.549087524414063</v>
      </c>
      <c r="V13" s="44">
        <v>61.668289184570313</v>
      </c>
      <c r="W13" s="44">
        <v>31.38133430480957</v>
      </c>
      <c r="X13" s="44">
        <v>56.377845764160156</v>
      </c>
      <c r="Y13" s="44">
        <v>33.765022277832031</v>
      </c>
      <c r="Z13" s="44">
        <v>28.069578170776367</v>
      </c>
      <c r="AA13" s="44">
        <v>18.201210021972656</v>
      </c>
      <c r="AB13" s="44">
        <v>32.408409118652344</v>
      </c>
      <c r="AC13" s="44">
        <v>32.118007659912109</v>
      </c>
      <c r="AD13" s="44">
        <v>43.548091888427734</v>
      </c>
      <c r="AE13" s="44">
        <v>20.553911209106445</v>
      </c>
      <c r="AF13" s="44">
        <v>10.691123962402344</v>
      </c>
      <c r="AG13" s="45" t="s">
        <v>19</v>
      </c>
      <c r="AH13" s="44">
        <v>-14.597126960754395</v>
      </c>
      <c r="AI13" s="44">
        <v>38.176929473876953</v>
      </c>
      <c r="AJ13" s="44">
        <v>-1.5069042444229126</v>
      </c>
      <c r="AK13" s="44">
        <v>2.0785729885101318</v>
      </c>
      <c r="AL13" s="44">
        <v>1.4289777278900146</v>
      </c>
      <c r="AM13" s="44">
        <v>-22.047189712524414</v>
      </c>
      <c r="AN13" s="44">
        <v>-33.779678344726563</v>
      </c>
      <c r="AO13" s="44">
        <v>-21.277969360351563</v>
      </c>
      <c r="AP13" s="44">
        <v>-34.481227874755859</v>
      </c>
      <c r="AQ13" s="44">
        <v>-34.191093444824219</v>
      </c>
      <c r="AR13" s="44">
        <v>-14.464262008666992</v>
      </c>
      <c r="AS13" s="44">
        <v>-22.028610229492188</v>
      </c>
      <c r="AT13" s="44">
        <v>-7.3984399437904358E-2</v>
      </c>
      <c r="AU13" s="44">
        <v>18.878320693969727</v>
      </c>
      <c r="AV13" s="44">
        <v>-11.76846981048584</v>
      </c>
      <c r="AW13" s="44">
        <v>4.9823093414306641</v>
      </c>
      <c r="AX13" s="44">
        <v>25.219036102294922</v>
      </c>
      <c r="AY13" s="44">
        <v>40.810077667236328</v>
      </c>
      <c r="AZ13" s="44">
        <v>65.371650695800781</v>
      </c>
      <c r="BA13" s="44">
        <v>62.558074951171875</v>
      </c>
      <c r="BB13" s="44">
        <v>53.440540313720703</v>
      </c>
      <c r="BC13" s="44">
        <v>68.813117980957031</v>
      </c>
      <c r="BD13" s="44">
        <v>52.016742706298828</v>
      </c>
      <c r="BE13" s="44">
        <v>55.069839477539063</v>
      </c>
      <c r="BF13" s="44">
        <v>45.466781616210938</v>
      </c>
      <c r="BG13" s="44">
        <v>29.652675628662109</v>
      </c>
      <c r="BH13" s="44">
        <v>30.652072906494141</v>
      </c>
      <c r="BI13" s="44">
        <v>29.80259895324707</v>
      </c>
      <c r="BJ13" s="44">
        <v>22.076686859130859</v>
      </c>
      <c r="BK13" s="44">
        <v>28.957504272460938</v>
      </c>
      <c r="BL13" s="46"/>
      <c r="BN13"/>
    </row>
    <row r="14" spans="1:66" x14ac:dyDescent="0.45">
      <c r="A14" s="43" t="s">
        <v>39</v>
      </c>
      <c r="B14" s="43" t="s">
        <v>40</v>
      </c>
      <c r="C14" s="44">
        <v>-4.1575498580932617</v>
      </c>
      <c r="D14" s="44">
        <v>28.36359977722168</v>
      </c>
      <c r="E14" s="44">
        <v>4.4593582153320313</v>
      </c>
      <c r="F14" s="44">
        <v>-0.56683874130249023</v>
      </c>
      <c r="G14" s="44">
        <v>-8.3155174255371094</v>
      </c>
      <c r="H14" s="44">
        <v>-19.562643051147461</v>
      </c>
      <c r="I14" s="44">
        <v>-21.140119552612305</v>
      </c>
      <c r="J14" s="44">
        <v>-5.1378908157348633</v>
      </c>
      <c r="K14" s="44">
        <v>-7.066072940826416</v>
      </c>
      <c r="L14" s="44">
        <v>-8.4626655578613281</v>
      </c>
      <c r="M14" s="44">
        <v>6.5549616813659668</v>
      </c>
      <c r="N14" s="44">
        <v>-3.5486857891082764</v>
      </c>
      <c r="O14" s="44">
        <v>-1.8219623565673828</v>
      </c>
      <c r="P14" s="44">
        <v>17.168018341064453</v>
      </c>
      <c r="Q14" s="44">
        <v>4.634864330291748</v>
      </c>
      <c r="R14" s="44">
        <v>15.965193748474121</v>
      </c>
      <c r="S14" s="44">
        <v>39.198482513427734</v>
      </c>
      <c r="T14" s="44">
        <v>67.327033996582031</v>
      </c>
      <c r="U14" s="44">
        <v>48.928482055664063</v>
      </c>
      <c r="V14" s="44">
        <v>38.773601531982422</v>
      </c>
      <c r="W14" s="44">
        <v>23.846723556518555</v>
      </c>
      <c r="X14" s="44">
        <v>33.545097351074219</v>
      </c>
      <c r="Y14" s="44">
        <v>22.403535842895508</v>
      </c>
      <c r="Z14" s="44">
        <v>19.968862533569336</v>
      </c>
      <c r="AA14" s="44">
        <v>21.113204956054688</v>
      </c>
      <c r="AB14" s="44">
        <v>22.088506698608398</v>
      </c>
      <c r="AC14" s="44">
        <v>21.580013275146484</v>
      </c>
      <c r="AD14" s="44">
        <v>23.358081817626953</v>
      </c>
      <c r="AE14" s="44">
        <v>28.741737365722656</v>
      </c>
      <c r="AF14" s="44"/>
      <c r="AG14" s="45" t="s">
        <v>19</v>
      </c>
      <c r="AH14" s="44">
        <v>-6.9229354858398438</v>
      </c>
      <c r="AI14" s="44">
        <v>31.776567459106445</v>
      </c>
      <c r="AJ14" s="44">
        <v>1.5766993761062622</v>
      </c>
      <c r="AK14" s="44">
        <v>-6.2636270523071289</v>
      </c>
      <c r="AL14" s="44">
        <v>-7.9802775382995605</v>
      </c>
      <c r="AM14" s="44">
        <v>-31.420995712280273</v>
      </c>
      <c r="AN14" s="44">
        <v>-29.618532180786133</v>
      </c>
      <c r="AO14" s="44">
        <v>-6.2424015998840332</v>
      </c>
      <c r="AP14" s="44">
        <v>-12.435843467712402</v>
      </c>
      <c r="AQ14" s="44">
        <v>-3.6045055389404297</v>
      </c>
      <c r="AR14" s="44">
        <v>7.200965404510498</v>
      </c>
      <c r="AS14" s="44">
        <v>-2.536311149597168</v>
      </c>
      <c r="AT14" s="44">
        <v>7.4007687568664551</v>
      </c>
      <c r="AU14" s="44">
        <v>3.1105844974517822</v>
      </c>
      <c r="AV14" s="44">
        <v>4.8110933303833008</v>
      </c>
      <c r="AW14" s="44">
        <v>15.660893440246582</v>
      </c>
      <c r="AX14" s="44">
        <v>42.354549407958984</v>
      </c>
      <c r="AY14" s="44">
        <v>69.33758544921875</v>
      </c>
      <c r="AZ14" s="44">
        <v>65.021064758300781</v>
      </c>
      <c r="BA14" s="44">
        <v>42.464962005615234</v>
      </c>
      <c r="BB14" s="44">
        <v>27.803598403930664</v>
      </c>
      <c r="BC14" s="44">
        <v>35.071296691894531</v>
      </c>
      <c r="BD14" s="44">
        <v>22.881183624267578</v>
      </c>
      <c r="BE14" s="44">
        <v>19.359458923339844</v>
      </c>
      <c r="BF14" s="44">
        <v>26.971521377563477</v>
      </c>
      <c r="BG14" s="44">
        <v>31.694412231445313</v>
      </c>
      <c r="BH14" s="44">
        <v>41.063362121582031</v>
      </c>
      <c r="BI14" s="44">
        <v>33.093395233154297</v>
      </c>
      <c r="BJ14" s="44">
        <v>23.949188232421875</v>
      </c>
      <c r="BK14" s="44"/>
      <c r="BL14" s="46"/>
      <c r="BN14"/>
    </row>
    <row r="15" spans="1:66" x14ac:dyDescent="0.45">
      <c r="A15" s="43" t="s">
        <v>41</v>
      </c>
      <c r="B15" s="43" t="s">
        <v>42</v>
      </c>
      <c r="C15" s="44">
        <v>-12.967084884643555</v>
      </c>
      <c r="D15" s="44">
        <v>29.959230422973633</v>
      </c>
      <c r="E15" s="44">
        <v>-0.92479997873306274</v>
      </c>
      <c r="F15" s="44">
        <v>-1.6228722333908081</v>
      </c>
      <c r="G15" s="44">
        <v>-14.945415496826172</v>
      </c>
      <c r="H15" s="44">
        <v>-41.124275207519531</v>
      </c>
      <c r="I15" s="44">
        <v>-39.111648559570313</v>
      </c>
      <c r="J15" s="44">
        <v>-17.338491439819336</v>
      </c>
      <c r="K15" s="44">
        <v>-11.308958053588867</v>
      </c>
      <c r="L15" s="44">
        <v>-10.367738723754883</v>
      </c>
      <c r="M15" s="44">
        <v>-6.0895905494689941</v>
      </c>
      <c r="N15" s="44">
        <v>-5.9157977104187012</v>
      </c>
      <c r="O15" s="44">
        <v>-1.877938985824585</v>
      </c>
      <c r="P15" s="44">
        <v>-0.20232208073139191</v>
      </c>
      <c r="Q15" s="44">
        <v>9.4849271774291992</v>
      </c>
      <c r="R15" s="44">
        <v>10.274820327758789</v>
      </c>
      <c r="S15" s="44">
        <v>28.714344024658203</v>
      </c>
      <c r="T15" s="44">
        <v>79.465827941894531</v>
      </c>
      <c r="U15" s="44">
        <v>68.997604370117188</v>
      </c>
      <c r="V15" s="44">
        <v>42.002143859863281</v>
      </c>
      <c r="W15" s="44">
        <v>27.892112731933594</v>
      </c>
      <c r="X15" s="44">
        <v>27.689611434936523</v>
      </c>
      <c r="Y15" s="44">
        <v>18.310754776000977</v>
      </c>
      <c r="Z15" s="44">
        <v>26.884130477905273</v>
      </c>
      <c r="AA15" s="44">
        <v>29.502302169799805</v>
      </c>
      <c r="AB15" s="44">
        <v>20.173711776733398</v>
      </c>
      <c r="AC15" s="44">
        <v>14.683750152587891</v>
      </c>
      <c r="AD15" s="44">
        <v>19.233713150024414</v>
      </c>
      <c r="AE15" s="44">
        <v>28.381551742553711</v>
      </c>
      <c r="AF15" s="44"/>
      <c r="AG15" s="45" t="s">
        <v>19</v>
      </c>
      <c r="AH15" s="44">
        <v>-9.2025957107543945</v>
      </c>
      <c r="AI15" s="44">
        <v>19.977060317993164</v>
      </c>
      <c r="AJ15" s="44">
        <v>-2.7145452499389648</v>
      </c>
      <c r="AK15" s="44">
        <v>-1.6103878021240234</v>
      </c>
      <c r="AL15" s="44">
        <v>-9.8344230651855469</v>
      </c>
      <c r="AM15" s="44">
        <v>-31.392681121826172</v>
      </c>
      <c r="AN15" s="44">
        <v>-36.866874694824219</v>
      </c>
      <c r="AO15" s="44">
        <v>-14.239991188049316</v>
      </c>
      <c r="AP15" s="44">
        <v>-8.4833383560180664</v>
      </c>
      <c r="AQ15" s="44">
        <v>-7.685081958770752</v>
      </c>
      <c r="AR15" s="44">
        <v>0.19558750092983246</v>
      </c>
      <c r="AS15" s="44">
        <v>-1.5915409326553345</v>
      </c>
      <c r="AT15" s="44">
        <v>2.8493533134460449</v>
      </c>
      <c r="AU15" s="44">
        <v>5.3487138748168945</v>
      </c>
      <c r="AV15" s="44">
        <v>-0.22233438491821289</v>
      </c>
      <c r="AW15" s="44">
        <v>0.17895568907260895</v>
      </c>
      <c r="AX15" s="44">
        <v>20.961017608642578</v>
      </c>
      <c r="AY15" s="44">
        <v>51.007110595703125</v>
      </c>
      <c r="AZ15" s="44">
        <v>64.960800170898438</v>
      </c>
      <c r="BA15" s="44">
        <v>30.801116943359375</v>
      </c>
      <c r="BB15" s="44">
        <v>17.84942626953125</v>
      </c>
      <c r="BC15" s="44">
        <v>16.337663650512695</v>
      </c>
      <c r="BD15" s="44">
        <v>9.1693353652954102</v>
      </c>
      <c r="BE15" s="44">
        <v>13.183819770812988</v>
      </c>
      <c r="BF15" s="44">
        <v>17.958272933959961</v>
      </c>
      <c r="BG15" s="44">
        <v>19.590549468994141</v>
      </c>
      <c r="BH15" s="44">
        <v>10.355657577514648</v>
      </c>
      <c r="BI15" s="44">
        <v>16.224567413330078</v>
      </c>
      <c r="BJ15" s="44">
        <v>17.156925201416016</v>
      </c>
      <c r="BK15" s="44"/>
      <c r="BL15" s="46"/>
      <c r="BN15"/>
    </row>
    <row r="16" spans="1:66" x14ac:dyDescent="0.45">
      <c r="A16" s="43" t="s">
        <v>43</v>
      </c>
      <c r="B16" s="43" t="s">
        <v>44</v>
      </c>
      <c r="C16" s="44">
        <v>7.6949019432067871</v>
      </c>
      <c r="D16" s="44">
        <v>27.864044189453125</v>
      </c>
      <c r="E16" s="44">
        <v>-2.9169826507568359</v>
      </c>
      <c r="F16" s="44">
        <v>-8.577244758605957</v>
      </c>
      <c r="G16" s="44">
        <v>-6.2494864463806152</v>
      </c>
      <c r="H16" s="44">
        <v>2.1605968475341797</v>
      </c>
      <c r="I16" s="44">
        <v>-5.5366034507751465</v>
      </c>
      <c r="J16" s="44">
        <v>16.112276077270508</v>
      </c>
      <c r="K16" s="44">
        <v>9.5357751846313477</v>
      </c>
      <c r="L16" s="44">
        <v>-3.0195140838623047</v>
      </c>
      <c r="M16" s="44">
        <v>15.068149566650391</v>
      </c>
      <c r="N16" s="44">
        <v>27.721637725830078</v>
      </c>
      <c r="O16" s="44">
        <v>32.530696868896484</v>
      </c>
      <c r="P16" s="44">
        <v>22.530319213867188</v>
      </c>
      <c r="Q16" s="44">
        <v>9.000091552734375</v>
      </c>
      <c r="R16" s="44">
        <v>45.858657836914063</v>
      </c>
      <c r="S16" s="44">
        <v>36.0550537109375</v>
      </c>
      <c r="T16" s="44">
        <v>43.698246002197266</v>
      </c>
      <c r="U16" s="44">
        <v>34.601627349853516</v>
      </c>
      <c r="V16" s="44">
        <v>26.4986572265625</v>
      </c>
      <c r="W16" s="44">
        <v>29.1331787109375</v>
      </c>
      <c r="X16" s="44">
        <v>38.206707000732422</v>
      </c>
      <c r="Y16" s="44">
        <v>27.65928840637207</v>
      </c>
      <c r="Z16" s="44">
        <v>18.231060028076172</v>
      </c>
      <c r="AA16" s="44">
        <v>23.227579116821289</v>
      </c>
      <c r="AB16" s="44">
        <v>14.375395774841309</v>
      </c>
      <c r="AC16" s="44">
        <v>17.711555480957031</v>
      </c>
      <c r="AD16" s="44">
        <v>4.5040707588195801</v>
      </c>
      <c r="AE16" s="44">
        <v>19.214164733886719</v>
      </c>
      <c r="AF16" s="44">
        <v>0.7568058967590332</v>
      </c>
      <c r="AG16" s="45" t="s">
        <v>19</v>
      </c>
      <c r="AH16" s="44">
        <v>-16.216175079345703</v>
      </c>
      <c r="AI16" s="44">
        <v>52.691802978515625</v>
      </c>
      <c r="AJ16" s="44">
        <v>-3.6300241947174072</v>
      </c>
      <c r="AK16" s="44">
        <v>-19.182968139648438</v>
      </c>
      <c r="AL16" s="44">
        <v>-20.344297409057617</v>
      </c>
      <c r="AM16" s="44">
        <v>-21.636594772338867</v>
      </c>
      <c r="AN16" s="44">
        <v>-37.020118713378906</v>
      </c>
      <c r="AO16" s="44">
        <v>-21.363855361938477</v>
      </c>
      <c r="AP16" s="44">
        <v>-18.745597839355469</v>
      </c>
      <c r="AQ16" s="44">
        <v>-21.547248840332031</v>
      </c>
      <c r="AR16" s="44">
        <v>-11.797452926635742</v>
      </c>
      <c r="AS16" s="44">
        <v>-12.760120391845703</v>
      </c>
      <c r="AT16" s="44">
        <v>-11.383759498596191</v>
      </c>
      <c r="AU16" s="44">
        <v>6.9998507499694824</v>
      </c>
      <c r="AV16" s="44">
        <v>-1.6804407835006714</v>
      </c>
      <c r="AW16" s="44">
        <v>35.064445495605469</v>
      </c>
      <c r="AX16" s="44">
        <v>56.81787109375</v>
      </c>
      <c r="AY16" s="44">
        <v>43.350528717041016</v>
      </c>
      <c r="AZ16" s="44">
        <v>77.621025085449219</v>
      </c>
      <c r="BA16" s="44">
        <v>63.428497314453125</v>
      </c>
      <c r="BB16" s="44">
        <v>55.445148468017578</v>
      </c>
      <c r="BC16" s="44">
        <v>73.59918212890625</v>
      </c>
      <c r="BD16" s="44">
        <v>58.49688720703125</v>
      </c>
      <c r="BE16" s="44">
        <v>70.42431640625</v>
      </c>
      <c r="BF16" s="44">
        <v>64.177291870117188</v>
      </c>
      <c r="BG16" s="44">
        <v>49.539203643798828</v>
      </c>
      <c r="BH16" s="44">
        <v>40.437095642089844</v>
      </c>
      <c r="BI16" s="44">
        <v>28.2227783203125</v>
      </c>
      <c r="BJ16" s="44">
        <v>19.282211303710938</v>
      </c>
      <c r="BK16" s="44">
        <v>22.563230514526367</v>
      </c>
      <c r="BL16" s="46"/>
      <c r="BN16"/>
    </row>
    <row r="17" spans="1:66" x14ac:dyDescent="0.45">
      <c r="A17" s="43" t="s">
        <v>45</v>
      </c>
      <c r="B17" s="43" t="s">
        <v>46</v>
      </c>
      <c r="C17" s="44">
        <v>3.6195914745330811</v>
      </c>
      <c r="D17" s="44">
        <v>29.859626770019531</v>
      </c>
      <c r="E17" s="44">
        <v>-2.9448461532592773</v>
      </c>
      <c r="F17" s="44">
        <v>-40.605186462402344</v>
      </c>
      <c r="G17" s="44">
        <v>-6.8918552398681641</v>
      </c>
      <c r="H17" s="44">
        <v>3.0355463027954102</v>
      </c>
      <c r="I17" s="44">
        <v>-3.5013415813446045</v>
      </c>
      <c r="J17" s="44">
        <v>0.17932280898094177</v>
      </c>
      <c r="K17" s="44">
        <v>6.7939143180847168</v>
      </c>
      <c r="L17" s="44">
        <v>9.0751285552978516</v>
      </c>
      <c r="M17" s="44">
        <v>9.3476619720458984</v>
      </c>
      <c r="N17" s="44">
        <v>10.917038917541504</v>
      </c>
      <c r="O17" s="44">
        <v>20.533594131469727</v>
      </c>
      <c r="P17" s="44">
        <v>18.039876937866211</v>
      </c>
      <c r="Q17" s="44">
        <v>24.596858978271484</v>
      </c>
      <c r="R17" s="44">
        <v>154.58888244628906</v>
      </c>
      <c r="S17" s="44">
        <v>30.430400848388672</v>
      </c>
      <c r="T17" s="44">
        <v>32.064388275146484</v>
      </c>
      <c r="U17" s="44">
        <v>27.704090118408203</v>
      </c>
      <c r="V17" s="44">
        <v>32.026290893554688</v>
      </c>
      <c r="W17" s="44">
        <v>19.180118560791016</v>
      </c>
      <c r="X17" s="44">
        <v>25.431684494018555</v>
      </c>
      <c r="Y17" s="44">
        <v>27.936868667602539</v>
      </c>
      <c r="Z17" s="44">
        <v>26.819625854492188</v>
      </c>
      <c r="AA17" s="44">
        <v>21.688421249389648</v>
      </c>
      <c r="AB17" s="44">
        <v>20.812742233276367</v>
      </c>
      <c r="AC17" s="44">
        <v>24.108226776123047</v>
      </c>
      <c r="AD17" s="44">
        <v>6.3087630271911621</v>
      </c>
      <c r="AE17" s="44">
        <v>14.646628379821777</v>
      </c>
      <c r="AF17" s="44">
        <v>3.8618919849395752</v>
      </c>
      <c r="AG17" s="45" t="s">
        <v>19</v>
      </c>
      <c r="AH17" s="44">
        <v>0.38676631450653076</v>
      </c>
      <c r="AI17" s="44">
        <v>29.312036514282227</v>
      </c>
      <c r="AJ17" s="44">
        <v>-11.84071159362793</v>
      </c>
      <c r="AK17" s="44">
        <v>7.0330181121826172</v>
      </c>
      <c r="AL17" s="44">
        <v>-1.7824574708938599</v>
      </c>
      <c r="AM17" s="44">
        <v>-14.377989768981934</v>
      </c>
      <c r="AN17" s="44">
        <v>-14.687512397766113</v>
      </c>
      <c r="AO17" s="44">
        <v>4.2527289390563965</v>
      </c>
      <c r="AP17" s="44">
        <v>0.47872275114059448</v>
      </c>
      <c r="AQ17" s="44">
        <v>1.6347235441207886</v>
      </c>
      <c r="AR17" s="44">
        <v>16.411293029785156</v>
      </c>
      <c r="AS17" s="44">
        <v>6.5002341270446777</v>
      </c>
      <c r="AT17" s="44">
        <v>5.2049031257629395</v>
      </c>
      <c r="AU17" s="44">
        <v>7.0979752540588379</v>
      </c>
      <c r="AV17" s="44">
        <v>27.019500732421875</v>
      </c>
      <c r="AW17" s="44">
        <v>19.618223190307617</v>
      </c>
      <c r="AX17" s="44">
        <v>37.746574401855469</v>
      </c>
      <c r="AY17" s="44">
        <v>43.410526275634766</v>
      </c>
      <c r="AZ17" s="44">
        <v>54.338008880615234</v>
      </c>
      <c r="BA17" s="44">
        <v>37.337635040283203</v>
      </c>
      <c r="BB17" s="44">
        <v>25.694211959838867</v>
      </c>
      <c r="BC17" s="44">
        <v>31.443332672119141</v>
      </c>
      <c r="BD17" s="44">
        <v>15.741432189941406</v>
      </c>
      <c r="BE17" s="44">
        <v>19.351694107055664</v>
      </c>
      <c r="BF17" s="44">
        <v>30.173866271972656</v>
      </c>
      <c r="BG17" s="44">
        <v>19.225576400756836</v>
      </c>
      <c r="BH17" s="44">
        <v>19.231399536132813</v>
      </c>
      <c r="BI17" s="44">
        <v>10.494064331054688</v>
      </c>
      <c r="BJ17" s="44">
        <v>0.95519119501113892</v>
      </c>
      <c r="BK17" s="44">
        <v>-0.55223757028579712</v>
      </c>
      <c r="BL17" s="46"/>
      <c r="BN17"/>
    </row>
    <row r="18" spans="1:66" x14ac:dyDescent="0.45">
      <c r="A18" s="43" t="s">
        <v>47</v>
      </c>
      <c r="B18" s="43" t="s">
        <v>48</v>
      </c>
      <c r="C18" s="44">
        <v>-21.356122970581055</v>
      </c>
      <c r="D18" s="44">
        <v>33.276142120361328</v>
      </c>
      <c r="E18" s="44">
        <v>11.524570465087891</v>
      </c>
      <c r="F18" s="44">
        <v>-7.5224523544311523</v>
      </c>
      <c r="G18" s="44">
        <v>-27.080856323242188</v>
      </c>
      <c r="H18" s="44">
        <v>-51.738899230957031</v>
      </c>
      <c r="I18" s="44">
        <v>-40.742546081542969</v>
      </c>
      <c r="J18" s="44">
        <v>-26.058992385864258</v>
      </c>
      <c r="K18" s="44">
        <v>-21.617897033691406</v>
      </c>
      <c r="L18" s="44">
        <v>-20.816165924072266</v>
      </c>
      <c r="M18" s="44">
        <v>-17.033437728881836</v>
      </c>
      <c r="N18" s="44">
        <v>-20.488309860229492</v>
      </c>
      <c r="O18" s="44">
        <v>-14.276716232299805</v>
      </c>
      <c r="P18" s="44">
        <v>-9.0453271865844727</v>
      </c>
      <c r="Q18" s="44">
        <v>-23.644920349121094</v>
      </c>
      <c r="R18" s="44">
        <v>-0.15735694766044617</v>
      </c>
      <c r="S18" s="44">
        <v>38.725051879882813</v>
      </c>
      <c r="T18" s="44">
        <v>59.656139373779297</v>
      </c>
      <c r="U18" s="44">
        <v>39.426979064941406</v>
      </c>
      <c r="V18" s="44">
        <v>38.992835998535156</v>
      </c>
      <c r="W18" s="44">
        <v>34.959804534912109</v>
      </c>
      <c r="X18" s="44">
        <v>34.060169219970703</v>
      </c>
      <c r="Y18" s="44">
        <v>49.014686584472656</v>
      </c>
      <c r="Z18" s="44">
        <v>43.636184692382813</v>
      </c>
      <c r="AA18" s="44">
        <v>64.692520141601563</v>
      </c>
      <c r="AB18" s="44">
        <v>50.042770385742188</v>
      </c>
      <c r="AC18" s="44">
        <v>45.602878570556641</v>
      </c>
      <c r="AD18" s="44">
        <v>42.985660552978516</v>
      </c>
      <c r="AE18" s="44">
        <v>46.851062774658203</v>
      </c>
      <c r="AF18" s="44">
        <v>82.154884338378906</v>
      </c>
      <c r="AG18" s="45" t="s">
        <v>19</v>
      </c>
      <c r="AH18" s="44">
        <v>-18.072917938232422</v>
      </c>
      <c r="AI18" s="44">
        <v>37.545829772949219</v>
      </c>
      <c r="AJ18" s="44">
        <v>0.58681142330169678</v>
      </c>
      <c r="AK18" s="44">
        <v>0.23104500770568848</v>
      </c>
      <c r="AL18" s="44">
        <v>-16.907730102539063</v>
      </c>
      <c r="AM18" s="44">
        <v>-32.65924072265625</v>
      </c>
      <c r="AN18" s="44">
        <v>-40.803543090820313</v>
      </c>
      <c r="AO18" s="44">
        <v>-28.461780548095703</v>
      </c>
      <c r="AP18" s="44">
        <v>-20.851015090942383</v>
      </c>
      <c r="AQ18" s="44">
        <v>-27.444910049438477</v>
      </c>
      <c r="AR18" s="44">
        <v>-17.342342376708984</v>
      </c>
      <c r="AS18" s="44">
        <v>-15.018509864807129</v>
      </c>
      <c r="AT18" s="44">
        <v>-12.691605567932129</v>
      </c>
      <c r="AU18" s="44">
        <v>0.66436630487442017</v>
      </c>
      <c r="AV18" s="44">
        <v>-12.542842864990234</v>
      </c>
      <c r="AW18" s="44">
        <v>-3.044353723526001</v>
      </c>
      <c r="AX18" s="44">
        <v>35.753074645996094</v>
      </c>
      <c r="AY18" s="44">
        <v>51.096542358398438</v>
      </c>
      <c r="AZ18" s="44">
        <v>51.472812652587891</v>
      </c>
      <c r="BA18" s="44">
        <v>69.235008239746094</v>
      </c>
      <c r="BB18" s="44">
        <v>29.302999496459961</v>
      </c>
      <c r="BC18" s="44">
        <v>45.448657989501953</v>
      </c>
      <c r="BD18" s="44">
        <v>59.990917205810547</v>
      </c>
      <c r="BE18" s="44">
        <v>51.306873321533203</v>
      </c>
      <c r="BF18" s="44">
        <v>51.075565338134766</v>
      </c>
      <c r="BG18" s="44">
        <v>44.520618438720703</v>
      </c>
      <c r="BH18" s="44">
        <v>52.491729736328125</v>
      </c>
      <c r="BI18" s="44">
        <v>44.948486328125</v>
      </c>
      <c r="BJ18" s="44">
        <v>40.322616577148438</v>
      </c>
      <c r="BK18" s="44"/>
      <c r="BL18" s="46"/>
      <c r="BN18"/>
    </row>
    <row r="19" spans="1:66" x14ac:dyDescent="0.45">
      <c r="A19" s="43" t="s">
        <v>49</v>
      </c>
      <c r="B19" s="43" t="s">
        <v>181</v>
      </c>
      <c r="C19" s="44">
        <v>1.7019267082214355</v>
      </c>
      <c r="D19" s="44">
        <v>23.505636215209961</v>
      </c>
      <c r="E19" s="44">
        <v>0.96852302551269531</v>
      </c>
      <c r="F19" s="44">
        <v>15.01896858215332</v>
      </c>
      <c r="G19" s="44">
        <v>8.4736089706420898</v>
      </c>
      <c r="H19" s="44">
        <v>-11.582245826721191</v>
      </c>
      <c r="I19" s="44">
        <v>-20.815029144287109</v>
      </c>
      <c r="J19" s="44">
        <v>-4.1047854423522949</v>
      </c>
      <c r="K19" s="44">
        <v>-0.75268816947937012</v>
      </c>
      <c r="L19" s="44">
        <v>-1.4696685075759888</v>
      </c>
      <c r="M19" s="44">
        <v>4.3992328643798828</v>
      </c>
      <c r="N19" s="44">
        <v>5.9461102485656738</v>
      </c>
      <c r="O19" s="44">
        <v>9.1643657684326172</v>
      </c>
      <c r="P19" s="44">
        <v>19.280708312988281</v>
      </c>
      <c r="Q19" s="44">
        <v>13.86091136932373</v>
      </c>
      <c r="R19" s="44">
        <v>6.9848661422729492</v>
      </c>
      <c r="S19" s="44">
        <v>10.924075126647949</v>
      </c>
      <c r="T19" s="44">
        <v>31.667848587036133</v>
      </c>
      <c r="U19" s="44">
        <v>50.767234802246094</v>
      </c>
      <c r="V19" s="44">
        <v>41.127124786376953</v>
      </c>
      <c r="W19" s="44">
        <v>33.748645782470703</v>
      </c>
      <c r="X19" s="44">
        <v>24.828096389770508</v>
      </c>
      <c r="Y19" s="44">
        <v>25.354555130004883</v>
      </c>
      <c r="Z19" s="44">
        <v>24.533893585205078</v>
      </c>
      <c r="AA19" s="44">
        <v>11.693057060241699</v>
      </c>
      <c r="AB19" s="44">
        <v>15.846257209777832</v>
      </c>
      <c r="AC19" s="44">
        <v>21.777589797973633</v>
      </c>
      <c r="AD19" s="44">
        <v>8.278925895690918</v>
      </c>
      <c r="AE19" s="44">
        <v>21.111286163330078</v>
      </c>
      <c r="AF19" s="44"/>
      <c r="AG19" s="45" t="s">
        <v>19</v>
      </c>
      <c r="AH19" s="44">
        <v>-11.884455680847168</v>
      </c>
      <c r="AI19" s="44">
        <v>30.289020538330078</v>
      </c>
      <c r="AJ19" s="44">
        <v>-0.42060211300849915</v>
      </c>
      <c r="AK19" s="44">
        <v>1.5567765235900879</v>
      </c>
      <c r="AL19" s="44">
        <v>-11.134177207946777</v>
      </c>
      <c r="AM19" s="44">
        <v>-19.992424011230469</v>
      </c>
      <c r="AN19" s="44">
        <v>-29.987339019775391</v>
      </c>
      <c r="AO19" s="44">
        <v>-6.5790534019470215</v>
      </c>
      <c r="AP19" s="44">
        <v>-18.370206832885742</v>
      </c>
      <c r="AQ19" s="44">
        <v>-13.133092880249023</v>
      </c>
      <c r="AR19" s="44">
        <v>-10.062892913818359</v>
      </c>
      <c r="AS19" s="44">
        <v>-17.982215881347656</v>
      </c>
      <c r="AT19" s="44">
        <v>-13.624253273010254</v>
      </c>
      <c r="AU19" s="44">
        <v>1.2209625244140625</v>
      </c>
      <c r="AV19" s="44">
        <v>-6.9877734184265137</v>
      </c>
      <c r="AW19" s="44">
        <v>-4.1724729537963867</v>
      </c>
      <c r="AX19" s="44">
        <v>12.147640228271484</v>
      </c>
      <c r="AY19" s="44">
        <v>34.873592376708984</v>
      </c>
      <c r="AZ19" s="44">
        <v>48.337184906005859</v>
      </c>
      <c r="BA19" s="44">
        <v>43.764564514160156</v>
      </c>
      <c r="BB19" s="44">
        <v>31.710182189941406</v>
      </c>
      <c r="BC19" s="44">
        <v>36.235336303710938</v>
      </c>
      <c r="BD19" s="44">
        <v>32.150348663330078</v>
      </c>
      <c r="BE19" s="44">
        <v>46.368110656738281</v>
      </c>
      <c r="BF19" s="44">
        <v>53.99749755859375</v>
      </c>
      <c r="BG19" s="44">
        <v>45.2181396484375</v>
      </c>
      <c r="BH19" s="44">
        <v>38.32855224609375</v>
      </c>
      <c r="BI19" s="44">
        <v>45.979469299316406</v>
      </c>
      <c r="BJ19" s="44">
        <v>42.105262756347656</v>
      </c>
      <c r="BK19" s="44">
        <v>5.1670880317687988</v>
      </c>
      <c r="BL19" s="46"/>
      <c r="BN19"/>
    </row>
    <row r="20" spans="1:66" x14ac:dyDescent="0.45">
      <c r="A20" s="43" t="s">
        <v>50</v>
      </c>
      <c r="B20" s="43" t="s">
        <v>51</v>
      </c>
      <c r="C20" s="44">
        <v>7.2090476751327515E-2</v>
      </c>
      <c r="D20" s="44">
        <v>32.138790130615234</v>
      </c>
      <c r="E20" s="44">
        <v>1.7633103132247925</v>
      </c>
      <c r="F20" s="44">
        <v>3.5155858993530273</v>
      </c>
      <c r="G20" s="44">
        <v>-10.425522804260254</v>
      </c>
      <c r="H20" s="44">
        <v>-25.551126480102539</v>
      </c>
      <c r="I20" s="44">
        <v>-25.654956817626953</v>
      </c>
      <c r="J20" s="44">
        <v>6.3259706497192383</v>
      </c>
      <c r="K20" s="44">
        <v>-12.375055313110352</v>
      </c>
      <c r="L20" s="44">
        <v>4.7061572074890137</v>
      </c>
      <c r="M20" s="44">
        <v>13.348933219909668</v>
      </c>
      <c r="N20" s="44">
        <v>13.155844688415527</v>
      </c>
      <c r="O20" s="44">
        <v>15.266393661499023</v>
      </c>
      <c r="P20" s="44">
        <v>23.399160385131836</v>
      </c>
      <c r="Q20" s="44">
        <v>6.2519903182983398</v>
      </c>
      <c r="R20" s="44">
        <v>10.285337448120117</v>
      </c>
      <c r="S20" s="44">
        <v>44.460197448730469</v>
      </c>
      <c r="T20" s="44">
        <v>79.427680969238281</v>
      </c>
      <c r="U20" s="44">
        <v>68.882377624511719</v>
      </c>
      <c r="V20" s="44">
        <v>40.834789276123047</v>
      </c>
      <c r="W20" s="44">
        <v>19.073986053466797</v>
      </c>
      <c r="X20" s="44">
        <v>29.892621994018555</v>
      </c>
      <c r="Y20" s="44">
        <v>20.923879623413086</v>
      </c>
      <c r="Z20" s="44">
        <v>23.798513412475586</v>
      </c>
      <c r="AA20" s="44">
        <v>33.647487640380859</v>
      </c>
      <c r="AB20" s="44">
        <v>31.486026763916016</v>
      </c>
      <c r="AC20" s="44">
        <v>35.634269714355469</v>
      </c>
      <c r="AD20" s="44">
        <v>28.751541137695313</v>
      </c>
      <c r="AE20" s="44">
        <v>21.037681579589844</v>
      </c>
      <c r="AF20" s="44"/>
      <c r="AG20" s="45" t="s">
        <v>19</v>
      </c>
      <c r="AH20" s="44">
        <v>-4.7237868309020996</v>
      </c>
      <c r="AI20" s="44">
        <v>28.343223571777344</v>
      </c>
      <c r="AJ20" s="44">
        <v>1.8814165592193604</v>
      </c>
      <c r="AK20" s="44">
        <v>5.516578197479248</v>
      </c>
      <c r="AL20" s="44">
        <v>-13.600625991821289</v>
      </c>
      <c r="AM20" s="44">
        <v>-38.111614227294922</v>
      </c>
      <c r="AN20" s="44">
        <v>-29.13871955871582</v>
      </c>
      <c r="AO20" s="44">
        <v>4.1307649612426758</v>
      </c>
      <c r="AP20" s="44">
        <v>-10.45934009552002</v>
      </c>
      <c r="AQ20" s="44">
        <v>3.7899889945983887</v>
      </c>
      <c r="AR20" s="44">
        <v>3.5114729404449463</v>
      </c>
      <c r="AS20" s="44">
        <v>2.0060009956359863</v>
      </c>
      <c r="AT20" s="44">
        <v>2.8601315021514893</v>
      </c>
      <c r="AU20" s="44">
        <v>26.663129806518555</v>
      </c>
      <c r="AV20" s="44">
        <v>-1.1983445882797241</v>
      </c>
      <c r="AW20" s="44">
        <v>9.6980905532836914</v>
      </c>
      <c r="AX20" s="44">
        <v>39.908077239990234</v>
      </c>
      <c r="AY20" s="44">
        <v>74.731178283691406</v>
      </c>
      <c r="AZ20" s="44">
        <v>50.578178405761719</v>
      </c>
      <c r="BA20" s="44">
        <v>33.448768615722656</v>
      </c>
      <c r="BB20" s="44">
        <v>21.763410568237305</v>
      </c>
      <c r="BC20" s="44">
        <v>27.998025894165039</v>
      </c>
      <c r="BD20" s="44">
        <v>31.088008880615234</v>
      </c>
      <c r="BE20" s="44">
        <v>21.957242965698242</v>
      </c>
      <c r="BF20" s="44">
        <v>32.492458343505859</v>
      </c>
      <c r="BG20" s="44">
        <v>17.237285614013672</v>
      </c>
      <c r="BH20" s="44">
        <v>36.039890289306641</v>
      </c>
      <c r="BI20" s="44">
        <v>22.220840454101563</v>
      </c>
      <c r="BJ20" s="44">
        <v>30.588228225708008</v>
      </c>
      <c r="BK20" s="44"/>
      <c r="BL20" s="46"/>
      <c r="BN20"/>
    </row>
    <row r="21" spans="1:66" x14ac:dyDescent="0.45">
      <c r="A21" s="43" t="s">
        <v>52</v>
      </c>
      <c r="B21" s="43" t="s">
        <v>53</v>
      </c>
      <c r="C21" s="44">
        <v>-11.29261302947998</v>
      </c>
      <c r="D21" s="44">
        <v>23.615257263183594</v>
      </c>
      <c r="E21" s="44">
        <v>-60.529182434082031</v>
      </c>
      <c r="F21" s="44">
        <v>12.859435081481934</v>
      </c>
      <c r="G21" s="44">
        <v>35.380470275878906</v>
      </c>
      <c r="H21" s="44">
        <v>2.5926723480224609</v>
      </c>
      <c r="I21" s="44">
        <v>-6.4672350883483887</v>
      </c>
      <c r="J21" s="44">
        <v>16.236660003662109</v>
      </c>
      <c r="K21" s="44">
        <v>-11.54731273651123</v>
      </c>
      <c r="L21" s="44">
        <v>-6.4107909202575684</v>
      </c>
      <c r="M21" s="44">
        <v>-14.666213989257813</v>
      </c>
      <c r="N21" s="44">
        <v>20.707193374633789</v>
      </c>
      <c r="O21" s="44">
        <v>-33.633506774902344</v>
      </c>
      <c r="P21" s="44">
        <v>-17.290109634399414</v>
      </c>
      <c r="Q21" s="44">
        <v>-28.537151336669922</v>
      </c>
      <c r="R21" s="44">
        <v>-10.361685752868652</v>
      </c>
      <c r="S21" s="44">
        <v>-20.698026657104492</v>
      </c>
      <c r="T21" s="44">
        <v>3.0672836303710938</v>
      </c>
      <c r="U21" s="44">
        <v>-10.766599655151367</v>
      </c>
      <c r="V21" s="44">
        <v>17.568933486938477</v>
      </c>
      <c r="W21" s="44">
        <v>70.502822875976563</v>
      </c>
      <c r="X21" s="44">
        <v>40.858047485351563</v>
      </c>
      <c r="Y21" s="44">
        <v>5.4679422378540039</v>
      </c>
      <c r="Z21" s="44">
        <v>59.498939514160156</v>
      </c>
      <c r="AA21" s="44">
        <v>146.48077392578125</v>
      </c>
      <c r="AB21" s="44">
        <v>64.167839050292969</v>
      </c>
      <c r="AC21" s="44">
        <v>44.340152740478516</v>
      </c>
      <c r="AD21" s="44">
        <v>58.750942230224609</v>
      </c>
      <c r="AE21" s="44">
        <v>12.38896369934082</v>
      </c>
      <c r="AF21" s="44"/>
      <c r="AG21" s="45" t="s">
        <v>19</v>
      </c>
      <c r="AH21" s="44">
        <v>-4.0109963417053223</v>
      </c>
      <c r="AI21" s="44">
        <v>16.065349578857422</v>
      </c>
      <c r="AJ21" s="44">
        <v>-15.787864685058594</v>
      </c>
      <c r="AK21" s="44">
        <v>29.150846481323242</v>
      </c>
      <c r="AL21" s="44">
        <v>0.68387311697006226</v>
      </c>
      <c r="AM21" s="44">
        <v>-36.456966400146484</v>
      </c>
      <c r="AN21" s="44">
        <v>-36.3197021484375</v>
      </c>
      <c r="AO21" s="44">
        <v>-9.8758773803710938</v>
      </c>
      <c r="AP21" s="44">
        <v>-4.1726303100585938</v>
      </c>
      <c r="AQ21" s="44">
        <v>-11.72303581237793</v>
      </c>
      <c r="AR21" s="44">
        <v>-12.690918922424316</v>
      </c>
      <c r="AS21" s="44">
        <v>29.555276870727539</v>
      </c>
      <c r="AT21" s="44">
        <v>14.838647842407227</v>
      </c>
      <c r="AU21" s="44">
        <v>13.721138954162598</v>
      </c>
      <c r="AV21" s="44">
        <v>-6.4311103820800781</v>
      </c>
      <c r="AW21" s="44">
        <v>12.191817283630371</v>
      </c>
      <c r="AX21" s="44">
        <v>4.9132137298583984</v>
      </c>
      <c r="AY21" s="44">
        <v>85.666801452636719</v>
      </c>
      <c r="AZ21" s="44">
        <v>57.322834014892578</v>
      </c>
      <c r="BA21" s="44">
        <v>18.347574234008789</v>
      </c>
      <c r="BB21" s="44">
        <v>19.826591491699219</v>
      </c>
      <c r="BC21" s="44">
        <v>39.761653900146484</v>
      </c>
      <c r="BD21" s="44">
        <v>8.293147087097168</v>
      </c>
      <c r="BE21" s="44">
        <v>-16.04054069519043</v>
      </c>
      <c r="BF21" s="44">
        <v>33.269329071044922</v>
      </c>
      <c r="BG21" s="44">
        <v>-7.4167537689208984</v>
      </c>
      <c r="BH21" s="44">
        <v>15.839215278625488</v>
      </c>
      <c r="BI21" s="44">
        <v>-5.1159272193908691</v>
      </c>
      <c r="BJ21" s="44">
        <v>55.326732635498047</v>
      </c>
      <c r="BK21" s="44"/>
      <c r="BL21" s="46"/>
      <c r="BN21"/>
    </row>
    <row r="22" spans="1:66" x14ac:dyDescent="0.45">
      <c r="A22" s="43" t="s">
        <v>54</v>
      </c>
      <c r="B22" s="43" t="s">
        <v>180</v>
      </c>
      <c r="C22" s="44">
        <v>-3.6245911121368408</v>
      </c>
      <c r="D22" s="44">
        <v>17.981115341186523</v>
      </c>
      <c r="E22" s="44">
        <v>-1.1568489074707031</v>
      </c>
      <c r="F22" s="44">
        <v>-1.5732702016830444</v>
      </c>
      <c r="G22" s="44">
        <v>-13.950006484985352</v>
      </c>
      <c r="H22" s="44">
        <v>-38.965728759765625</v>
      </c>
      <c r="I22" s="44">
        <v>-30.732128143310547</v>
      </c>
      <c r="J22" s="44">
        <v>-1.8866647481918335</v>
      </c>
      <c r="K22" s="44">
        <v>-1.9475761651992798</v>
      </c>
      <c r="L22" s="44">
        <v>-0.94083976745605469</v>
      </c>
      <c r="M22" s="44">
        <v>4.9509339332580566</v>
      </c>
      <c r="N22" s="44">
        <v>6.6379270553588867</v>
      </c>
      <c r="O22" s="44">
        <v>14.482542991638184</v>
      </c>
      <c r="P22" s="44">
        <v>25.873741149902344</v>
      </c>
      <c r="Q22" s="44">
        <v>5.1685853004455566</v>
      </c>
      <c r="R22" s="44">
        <v>13.979144096374512</v>
      </c>
      <c r="S22" s="44">
        <v>41.363948822021484</v>
      </c>
      <c r="T22" s="44">
        <v>91.054649353027344</v>
      </c>
      <c r="U22" s="44">
        <v>62.140342712402344</v>
      </c>
      <c r="V22" s="44">
        <v>27.383197784423828</v>
      </c>
      <c r="W22" s="44">
        <v>8.0082788467407227</v>
      </c>
      <c r="X22" s="44">
        <v>9.9032907485961914</v>
      </c>
      <c r="Y22" s="44">
        <v>3.9866223335266113</v>
      </c>
      <c r="Z22" s="44">
        <v>-3.6639449596405029</v>
      </c>
      <c r="AA22" s="44">
        <v>4.6485333442687988</v>
      </c>
      <c r="AB22" s="44">
        <v>2.6408724784851074</v>
      </c>
      <c r="AC22" s="44">
        <v>12.302248001098633</v>
      </c>
      <c r="AD22" s="44">
        <v>7.095299243927002</v>
      </c>
      <c r="AE22" s="44">
        <v>1.9581305980682373</v>
      </c>
      <c r="AF22" s="44"/>
      <c r="AG22" s="45" t="s">
        <v>19</v>
      </c>
      <c r="AH22" s="44">
        <v>-4.4348235130310059</v>
      </c>
      <c r="AI22" s="44">
        <v>23.591350555419922</v>
      </c>
      <c r="AJ22" s="44">
        <v>-2.2086155414581299</v>
      </c>
      <c r="AK22" s="44">
        <v>-3.4165380001068115</v>
      </c>
      <c r="AL22" s="44">
        <v>-7.6276388168334961</v>
      </c>
      <c r="AM22" s="44">
        <v>-30.510959625244141</v>
      </c>
      <c r="AN22" s="44">
        <v>-25.120140075683594</v>
      </c>
      <c r="AO22" s="44">
        <v>-5.991145133972168</v>
      </c>
      <c r="AP22" s="44">
        <v>-6.0174398422241211</v>
      </c>
      <c r="AQ22" s="44">
        <v>-1.0430715084075928</v>
      </c>
      <c r="AR22" s="44">
        <v>1.4144001007080078</v>
      </c>
      <c r="AS22" s="44">
        <v>0.30068722367286682</v>
      </c>
      <c r="AT22" s="44">
        <v>9.1714229583740234</v>
      </c>
      <c r="AU22" s="44">
        <v>19.779138565063477</v>
      </c>
      <c r="AV22" s="44">
        <v>1.5047644376754761</v>
      </c>
      <c r="AW22" s="44">
        <v>14.400667190551758</v>
      </c>
      <c r="AX22" s="44">
        <v>37.115406036376953</v>
      </c>
      <c r="AY22" s="44">
        <v>65.500022888183594</v>
      </c>
      <c r="AZ22" s="44">
        <v>58.162643432617188</v>
      </c>
      <c r="BA22" s="44">
        <v>44.116653442382813</v>
      </c>
      <c r="BB22" s="44">
        <v>17.191238403320313</v>
      </c>
      <c r="BC22" s="44">
        <v>21.714216232299805</v>
      </c>
      <c r="BD22" s="44">
        <v>19.328075408935547</v>
      </c>
      <c r="BE22" s="44">
        <v>7.7988581657409668</v>
      </c>
      <c r="BF22" s="44">
        <v>12.407868385314941</v>
      </c>
      <c r="BG22" s="44">
        <v>11.271141052246094</v>
      </c>
      <c r="BH22" s="44">
        <v>20.094684600830078</v>
      </c>
      <c r="BI22" s="44">
        <v>16.6307373046875</v>
      </c>
      <c r="BJ22" s="44">
        <v>8.4793224334716797</v>
      </c>
      <c r="BK22" s="44"/>
      <c r="BL22" s="46"/>
      <c r="BN22"/>
    </row>
    <row r="23" spans="1:66" x14ac:dyDescent="0.45">
      <c r="A23" s="43" t="s">
        <v>55</v>
      </c>
      <c r="B23" s="43" t="s">
        <v>56</v>
      </c>
      <c r="C23" s="44">
        <v>-2.3954172134399414</v>
      </c>
      <c r="D23" s="44">
        <v>15.210433959960938</v>
      </c>
      <c r="E23" s="44">
        <v>1.6520766019821167</v>
      </c>
      <c r="F23" s="44">
        <v>2.4731905460357666</v>
      </c>
      <c r="G23" s="44">
        <v>1.1156914234161377</v>
      </c>
      <c r="H23" s="44">
        <v>-16.167409896850586</v>
      </c>
      <c r="I23" s="44">
        <v>-17.33241081237793</v>
      </c>
      <c r="J23" s="44">
        <v>-0.45029464364051819</v>
      </c>
      <c r="K23" s="44">
        <v>-3.767301082611084</v>
      </c>
      <c r="L23" s="44">
        <v>-8.1627254486083984</v>
      </c>
      <c r="M23" s="44">
        <v>9.6634712219238281</v>
      </c>
      <c r="N23" s="44">
        <v>-5.1465849876403809</v>
      </c>
      <c r="O23" s="44">
        <v>-2.2008750438690186</v>
      </c>
      <c r="P23" s="44">
        <v>12.289987564086914</v>
      </c>
      <c r="Q23" s="44">
        <v>-1.6025165319442749</v>
      </c>
      <c r="R23" s="44">
        <v>7.9637837409973145</v>
      </c>
      <c r="S23" s="44">
        <v>24.283088684082031</v>
      </c>
      <c r="T23" s="44">
        <v>30.186017990112305</v>
      </c>
      <c r="U23" s="44">
        <v>30.311439514160156</v>
      </c>
      <c r="V23" s="44">
        <v>26.556648254394531</v>
      </c>
      <c r="W23" s="44">
        <v>11.061648368835449</v>
      </c>
      <c r="X23" s="44">
        <v>7.2331151962280273</v>
      </c>
      <c r="Y23" s="44">
        <v>6.4613590240478516</v>
      </c>
      <c r="Z23" s="44">
        <v>12.25877857208252</v>
      </c>
      <c r="AA23" s="44">
        <v>21.258815765380859</v>
      </c>
      <c r="AB23" s="44">
        <v>11.56220531463623</v>
      </c>
      <c r="AC23" s="44">
        <v>8.5548934936523438</v>
      </c>
      <c r="AD23" s="44">
        <v>9.3897676467895508</v>
      </c>
      <c r="AE23" s="44">
        <v>5.9622712135314941</v>
      </c>
      <c r="AF23" s="44"/>
      <c r="AG23" s="45" t="s">
        <v>19</v>
      </c>
      <c r="AH23" s="44">
        <v>-9.4292618334293365E-2</v>
      </c>
      <c r="AI23" s="44">
        <v>23.893547058105469</v>
      </c>
      <c r="AJ23" s="44">
        <v>-3.0852742195129395</v>
      </c>
      <c r="AK23" s="44">
        <v>-1.6375336647033691</v>
      </c>
      <c r="AL23" s="44">
        <v>-4.4504919052124023</v>
      </c>
      <c r="AM23" s="44">
        <v>-15.400136947631836</v>
      </c>
      <c r="AN23" s="44">
        <v>-14.81340217590332</v>
      </c>
      <c r="AO23" s="44">
        <v>0.40847945213317871</v>
      </c>
      <c r="AP23" s="44">
        <v>-0.81070953607559204</v>
      </c>
      <c r="AQ23" s="44">
        <v>0.64340895414352417</v>
      </c>
      <c r="AR23" s="44">
        <v>9.1408796310424805</v>
      </c>
      <c r="AS23" s="44">
        <v>-5.3372133523225784E-2</v>
      </c>
      <c r="AT23" s="44">
        <v>11.651260375976563</v>
      </c>
      <c r="AU23" s="44">
        <v>18.151540756225586</v>
      </c>
      <c r="AV23" s="44">
        <v>5.3966379165649414</v>
      </c>
      <c r="AW23" s="44">
        <v>21.855758666992188</v>
      </c>
      <c r="AX23" s="44">
        <v>33.195102691650391</v>
      </c>
      <c r="AY23" s="44">
        <v>46.869136810302734</v>
      </c>
      <c r="AZ23" s="44">
        <v>41.919471740722656</v>
      </c>
      <c r="BA23" s="44">
        <v>32.083045959472656</v>
      </c>
      <c r="BB23" s="44">
        <v>20.84471321105957</v>
      </c>
      <c r="BC23" s="44">
        <v>15.513602256774902</v>
      </c>
      <c r="BD23" s="44">
        <v>22.540542602539063</v>
      </c>
      <c r="BE23" s="44">
        <v>18.257699966430664</v>
      </c>
      <c r="BF23" s="44">
        <v>19.16461181640625</v>
      </c>
      <c r="BG23" s="44">
        <v>18.010259628295898</v>
      </c>
      <c r="BH23" s="44">
        <v>19.643186569213867</v>
      </c>
      <c r="BI23" s="44">
        <v>9.2263565063476563</v>
      </c>
      <c r="BJ23" s="44">
        <v>4.980278491973877</v>
      </c>
      <c r="BK23" s="44"/>
      <c r="BL23" s="46"/>
      <c r="BN23"/>
    </row>
    <row r="24" spans="1:66" x14ac:dyDescent="0.45">
      <c r="A24" s="43" t="s">
        <v>57</v>
      </c>
      <c r="B24" s="43" t="s">
        <v>182</v>
      </c>
      <c r="C24" s="44">
        <v>-8.212254524230957</v>
      </c>
      <c r="D24" s="44">
        <v>21.022014617919922</v>
      </c>
      <c r="E24" s="44">
        <v>1.9416319131851196</v>
      </c>
      <c r="F24" s="44">
        <v>15.700686454772949</v>
      </c>
      <c r="G24" s="44">
        <v>-11.004056930541992</v>
      </c>
      <c r="H24" s="44">
        <v>-35.279010772705078</v>
      </c>
      <c r="I24" s="44">
        <v>-32.608268737792969</v>
      </c>
      <c r="J24" s="44">
        <v>-13.445021629333496</v>
      </c>
      <c r="K24" s="44">
        <v>-9.7320880889892578</v>
      </c>
      <c r="L24" s="44">
        <v>-2.2962236404418945</v>
      </c>
      <c r="M24" s="44">
        <v>2.7857935428619385</v>
      </c>
      <c r="N24" s="44">
        <v>0.78125</v>
      </c>
      <c r="O24" s="44">
        <v>-10.249279975891113</v>
      </c>
      <c r="P24" s="44">
        <v>-1.1791243553161621</v>
      </c>
      <c r="Q24" s="44">
        <v>-7.7705073356628418</v>
      </c>
      <c r="R24" s="44">
        <v>0.13538846373558044</v>
      </c>
      <c r="S24" s="44">
        <v>31.566951751708984</v>
      </c>
      <c r="T24" s="44">
        <v>82.539680480957031</v>
      </c>
      <c r="U24" s="44">
        <v>55.089820861816406</v>
      </c>
      <c r="V24" s="44">
        <v>27.636898040771484</v>
      </c>
      <c r="W24" s="44">
        <v>18.684654235839844</v>
      </c>
      <c r="X24" s="44">
        <v>21.018043518066406</v>
      </c>
      <c r="Y24" s="44">
        <v>15.603066444396973</v>
      </c>
      <c r="Z24" s="44">
        <v>8.7235145568847656</v>
      </c>
      <c r="AA24" s="44">
        <v>24.488214492797852</v>
      </c>
      <c r="AB24" s="44">
        <v>9.0682716369628906</v>
      </c>
      <c r="AC24" s="44">
        <v>0.30434313416481018</v>
      </c>
      <c r="AD24" s="44">
        <v>3.089198112487793</v>
      </c>
      <c r="AE24" s="44">
        <v>11.382905006408691</v>
      </c>
      <c r="AF24" s="44"/>
      <c r="AG24" s="45" t="s">
        <v>19</v>
      </c>
      <c r="AH24" s="44">
        <v>-15.977424621582031</v>
      </c>
      <c r="AI24" s="44">
        <v>41.631420135498047</v>
      </c>
      <c r="AJ24" s="44">
        <v>-3.5343928337097168</v>
      </c>
      <c r="AK24" s="44">
        <v>4.4662981033325195</v>
      </c>
      <c r="AL24" s="44">
        <v>-11.69780158996582</v>
      </c>
      <c r="AM24" s="44">
        <v>-25.017177581787109</v>
      </c>
      <c r="AN24" s="44">
        <v>-42.514251708984375</v>
      </c>
      <c r="AO24" s="44">
        <v>-24.211175918579102</v>
      </c>
      <c r="AP24" s="44">
        <v>-29.47722053527832</v>
      </c>
      <c r="AQ24" s="44">
        <v>-23.601261138916016</v>
      </c>
      <c r="AR24" s="44">
        <v>-13.747148513793945</v>
      </c>
      <c r="AS24" s="44">
        <v>-8.4686975479125977</v>
      </c>
      <c r="AT24" s="44">
        <v>-13.463403701782227</v>
      </c>
      <c r="AU24" s="44">
        <v>7.4327235221862793</v>
      </c>
      <c r="AV24" s="44">
        <v>-4.6561923027038574</v>
      </c>
      <c r="AW24" s="44">
        <v>5.1447997093200684</v>
      </c>
      <c r="AX24" s="44">
        <v>25.533903121948242</v>
      </c>
      <c r="AY24" s="44">
        <v>61.162944793701172</v>
      </c>
      <c r="AZ24" s="44">
        <v>77.749473571777344</v>
      </c>
      <c r="BA24" s="44">
        <v>70.596382141113281</v>
      </c>
      <c r="BB24" s="44">
        <v>63.841587066650391</v>
      </c>
      <c r="BC24" s="44">
        <v>42.584541320800781</v>
      </c>
      <c r="BD24" s="44">
        <v>43.234966278076172</v>
      </c>
      <c r="BE24" s="44">
        <v>47.745357513427734</v>
      </c>
      <c r="BF24" s="44">
        <v>64.559295654296875</v>
      </c>
      <c r="BG24" s="44">
        <v>28.7401123046875</v>
      </c>
      <c r="BH24" s="44">
        <v>32.24072265625</v>
      </c>
      <c r="BI24" s="44">
        <v>4.9604706764221191</v>
      </c>
      <c r="BJ24" s="44">
        <v>12.602225303649902</v>
      </c>
      <c r="BK24" s="44"/>
      <c r="BL24" s="46">
        <v>1</v>
      </c>
      <c r="BN24"/>
    </row>
    <row r="25" spans="1:66" x14ac:dyDescent="0.45">
      <c r="A25" s="43" t="s">
        <v>58</v>
      </c>
      <c r="B25" s="43" t="s">
        <v>59</v>
      </c>
      <c r="C25" s="44">
        <v>-8.8404512405395508</v>
      </c>
      <c r="D25" s="44">
        <v>31.165445327758789</v>
      </c>
      <c r="E25" s="44">
        <v>21.799415588378906</v>
      </c>
      <c r="F25" s="44">
        <v>9.7072973251342773</v>
      </c>
      <c r="G25" s="44">
        <v>-15.694521903991699</v>
      </c>
      <c r="H25" s="44">
        <v>-44.431461334228516</v>
      </c>
      <c r="I25" s="44">
        <v>-27.214466094970703</v>
      </c>
      <c r="J25" s="44">
        <v>-8.2721071243286133</v>
      </c>
      <c r="K25" s="44">
        <v>-19.002010345458984</v>
      </c>
      <c r="L25" s="44">
        <v>-7.4620141983032227</v>
      </c>
      <c r="M25" s="44">
        <v>-0.57470440864562988</v>
      </c>
      <c r="N25" s="44">
        <v>3.3343312740325928</v>
      </c>
      <c r="O25" s="44">
        <v>3.2519705295562744</v>
      </c>
      <c r="P25" s="44">
        <v>-9.7855491638183594</v>
      </c>
      <c r="Q25" s="44">
        <v>-6.9979043006896973</v>
      </c>
      <c r="R25" s="44">
        <v>5.0607481002807617</v>
      </c>
      <c r="S25" s="44">
        <v>27.467453002929688</v>
      </c>
      <c r="T25" s="44">
        <v>101.86048889160156</v>
      </c>
      <c r="U25" s="44">
        <v>53.361671447753906</v>
      </c>
      <c r="V25" s="44">
        <v>38.851619720458984</v>
      </c>
      <c r="W25" s="44">
        <v>41.859638214111328</v>
      </c>
      <c r="X25" s="44">
        <v>25.600481033325195</v>
      </c>
      <c r="Y25" s="44">
        <v>30.971342086791992</v>
      </c>
      <c r="Z25" s="44">
        <v>43.204933166503906</v>
      </c>
      <c r="AA25" s="44">
        <v>34.505874633789063</v>
      </c>
      <c r="AB25" s="44">
        <v>15.365184783935547</v>
      </c>
      <c r="AC25" s="44">
        <v>35.304244995117188</v>
      </c>
      <c r="AD25" s="44">
        <v>36.494136810302734</v>
      </c>
      <c r="AE25" s="44">
        <v>41.577713012695313</v>
      </c>
      <c r="AF25" s="44"/>
      <c r="AG25" s="45" t="s">
        <v>19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6">
        <v>1</v>
      </c>
      <c r="BN25"/>
    </row>
    <row r="26" spans="1:66" x14ac:dyDescent="0.45">
      <c r="A26" s="43" t="s">
        <v>60</v>
      </c>
      <c r="B26" s="43" t="s">
        <v>184</v>
      </c>
      <c r="C26" s="44">
        <v>-4.4361252784729004</v>
      </c>
      <c r="D26" s="44">
        <v>41.618999481201172</v>
      </c>
      <c r="E26" s="44">
        <v>11.274509429931641</v>
      </c>
      <c r="F26" s="44">
        <v>5.3277115821838379</v>
      </c>
      <c r="G26" s="44">
        <v>-12.893773078918457</v>
      </c>
      <c r="H26" s="44">
        <v>-29.013254165649414</v>
      </c>
      <c r="I26" s="44">
        <v>-36.8170166015625</v>
      </c>
      <c r="J26" s="44">
        <v>-1.3055895566940308</v>
      </c>
      <c r="K26" s="44">
        <v>1.038374662399292</v>
      </c>
      <c r="L26" s="44">
        <v>2.6029341220855713</v>
      </c>
      <c r="M26" s="44">
        <v>5.6390976905822754</v>
      </c>
      <c r="N26" s="44">
        <v>0.15772870182991028</v>
      </c>
      <c r="O26" s="44">
        <v>4.0355123579502106E-2</v>
      </c>
      <c r="P26" s="44">
        <v>7.3726058006286621</v>
      </c>
      <c r="Q26" s="44">
        <v>8.8839941024780273</v>
      </c>
      <c r="R26" s="44">
        <v>-1.9650654792785645</v>
      </c>
      <c r="S26" s="44">
        <v>43.523971557617188</v>
      </c>
      <c r="T26" s="44">
        <v>47.354770660400391</v>
      </c>
      <c r="U26" s="44">
        <v>80.32501220703125</v>
      </c>
      <c r="V26" s="44">
        <v>49.235221862792969</v>
      </c>
      <c r="W26" s="44">
        <v>31.546022415161133</v>
      </c>
      <c r="X26" s="44">
        <v>50.507381439208984</v>
      </c>
      <c r="Y26" s="44">
        <v>36.575721740722656</v>
      </c>
      <c r="Z26" s="44">
        <v>48.149604797363281</v>
      </c>
      <c r="AA26" s="44">
        <v>80.597015380859375</v>
      </c>
      <c r="AB26" s="44">
        <v>45.338268280029297</v>
      </c>
      <c r="AC26" s="44">
        <v>34.457180023193359</v>
      </c>
      <c r="AD26" s="44">
        <v>52.858203887939453</v>
      </c>
      <c r="AE26" s="44">
        <v>60.650455474853516</v>
      </c>
      <c r="AF26" s="44"/>
      <c r="AG26" s="45" t="s">
        <v>19</v>
      </c>
      <c r="AH26" s="44">
        <v>-10.717401504516602</v>
      </c>
      <c r="AI26" s="44">
        <v>6.6758627891540527</v>
      </c>
      <c r="AJ26" s="44">
        <v>0.79791313409805298</v>
      </c>
      <c r="AK26" s="44">
        <v>-7.402930736541748</v>
      </c>
      <c r="AL26" s="44">
        <v>-15.974665641784668</v>
      </c>
      <c r="AM26" s="44">
        <v>-21.777650833129883</v>
      </c>
      <c r="AN26" s="44">
        <v>-29.724147796630859</v>
      </c>
      <c r="AO26" s="44">
        <v>7.0745382308959961</v>
      </c>
      <c r="AP26" s="44">
        <v>-12.661579132080078</v>
      </c>
      <c r="AQ26" s="44">
        <v>-3.6360561847686768</v>
      </c>
      <c r="AR26" s="44">
        <v>-12.324053764343262</v>
      </c>
      <c r="AS26" s="44">
        <v>-16.344701766967773</v>
      </c>
      <c r="AT26" s="44">
        <v>-3.9797639846801758</v>
      </c>
      <c r="AU26" s="44">
        <v>-8.1434211730957031</v>
      </c>
      <c r="AV26" s="44">
        <v>7.6115086674690247E-2</v>
      </c>
      <c r="AW26" s="44">
        <v>-1.5500081777572632</v>
      </c>
      <c r="AX26" s="44">
        <v>2.1775543689727783</v>
      </c>
      <c r="AY26" s="44">
        <v>8.0745344161987305</v>
      </c>
      <c r="AZ26" s="44">
        <v>35.411418914794922</v>
      </c>
      <c r="BA26" s="44">
        <v>0.90867090225219727</v>
      </c>
      <c r="BB26" s="44">
        <v>3.7981455326080322</v>
      </c>
      <c r="BC26" s="44">
        <v>8.2485084533691406</v>
      </c>
      <c r="BD26" s="44">
        <v>4.1562609672546387</v>
      </c>
      <c r="BE26" s="44">
        <v>15.334656715393066</v>
      </c>
      <c r="BF26" s="44">
        <v>-0.52687036991119385</v>
      </c>
      <c r="BG26" s="44">
        <v>11.280185699462891</v>
      </c>
      <c r="BH26" s="44">
        <v>-2.1904473304748535</v>
      </c>
      <c r="BI26" s="44">
        <v>12.959894180297852</v>
      </c>
      <c r="BJ26" s="44">
        <v>26.868852615356445</v>
      </c>
      <c r="BK26" s="44"/>
      <c r="BL26" s="46"/>
      <c r="BN26"/>
    </row>
    <row r="27" spans="1:66" x14ac:dyDescent="0.45">
      <c r="A27" s="43" t="s">
        <v>61</v>
      </c>
      <c r="B27" s="43" t="s">
        <v>179</v>
      </c>
      <c r="C27" s="44">
        <v>-14.845046997070313</v>
      </c>
      <c r="D27" s="44">
        <v>31.827220916748047</v>
      </c>
      <c r="E27" s="44">
        <v>5.3730111122131348</v>
      </c>
      <c r="F27" s="44">
        <v>7.9470200538635254</v>
      </c>
      <c r="G27" s="44">
        <v>-15.01262378692627</v>
      </c>
      <c r="H27" s="44">
        <v>-51.104911804199219</v>
      </c>
      <c r="I27" s="44">
        <v>-59.637893676757813</v>
      </c>
      <c r="J27" s="44">
        <v>-44.605808258056641</v>
      </c>
      <c r="K27" s="44">
        <v>-14.361995697021484</v>
      </c>
      <c r="L27" s="44">
        <v>-11.323469161987305</v>
      </c>
      <c r="M27" s="44">
        <v>4.932929515838623</v>
      </c>
      <c r="N27" s="44">
        <v>3.1649422645568848</v>
      </c>
      <c r="O27" s="44">
        <v>-3.8336582183837891</v>
      </c>
      <c r="P27" s="44">
        <v>11.304347991943359</v>
      </c>
      <c r="Q27" s="44">
        <v>-2.1180622577667236</v>
      </c>
      <c r="R27" s="44">
        <v>5.1256680488586426</v>
      </c>
      <c r="S27" s="44">
        <v>31.215723037719727</v>
      </c>
      <c r="T27" s="44">
        <v>138.48179626464844</v>
      </c>
      <c r="U27" s="44">
        <v>150.47575378417969</v>
      </c>
      <c r="V27" s="44">
        <v>88.968338012695313</v>
      </c>
      <c r="W27" s="44">
        <v>27.671468734741211</v>
      </c>
      <c r="X27" s="44">
        <v>18.771726608276367</v>
      </c>
      <c r="Y27" s="44">
        <v>17.360824584960938</v>
      </c>
      <c r="Z27" s="44">
        <v>11.386430740356445</v>
      </c>
      <c r="AA27" s="44">
        <v>27.612611770629883</v>
      </c>
      <c r="AB27" s="44">
        <v>13.080929756164551</v>
      </c>
      <c r="AC27" s="44">
        <v>12.94329833984375</v>
      </c>
      <c r="AD27" s="44">
        <v>15.606174468994141</v>
      </c>
      <c r="AE27" s="44">
        <v>23.685127258300781</v>
      </c>
      <c r="AF27" s="44">
        <v>8.2060718536376953</v>
      </c>
      <c r="AG27" s="45" t="s">
        <v>19</v>
      </c>
      <c r="AH27" s="44">
        <v>-11.671924591064453</v>
      </c>
      <c r="AI27" s="44">
        <v>47.113582611083984</v>
      </c>
      <c r="AJ27" s="44">
        <v>2.6852047443389893</v>
      </c>
      <c r="AK27" s="44">
        <v>2.1501667499542236</v>
      </c>
      <c r="AL27" s="44">
        <v>-11.851184844970703</v>
      </c>
      <c r="AM27" s="44">
        <v>-31.885738372802734</v>
      </c>
      <c r="AN27" s="44">
        <v>-44.189289093017578</v>
      </c>
      <c r="AO27" s="44">
        <v>-17.07054328918457</v>
      </c>
      <c r="AP27" s="44">
        <v>-17.02989387512207</v>
      </c>
      <c r="AQ27" s="44">
        <v>-19.747684478759766</v>
      </c>
      <c r="AR27" s="44">
        <v>-5.5934066772460938</v>
      </c>
      <c r="AS27" s="44">
        <v>-7.9421005249023438</v>
      </c>
      <c r="AT27" s="44">
        <v>-2.2115776538848877</v>
      </c>
      <c r="AU27" s="44">
        <v>20.915107727050781</v>
      </c>
      <c r="AV27" s="44">
        <v>9.1679582595825195</v>
      </c>
      <c r="AW27" s="44">
        <v>10.828455924987793</v>
      </c>
      <c r="AX27" s="44">
        <v>49.546176910400391</v>
      </c>
      <c r="AY27" s="44">
        <v>88.919837951660156</v>
      </c>
      <c r="AZ27" s="44">
        <v>95.035812377929688</v>
      </c>
      <c r="BA27" s="44">
        <v>65.64935302734375</v>
      </c>
      <c r="BB27" s="44">
        <v>56.729427337646484</v>
      </c>
      <c r="BC27" s="44">
        <v>54.792087554931641</v>
      </c>
      <c r="BD27" s="44">
        <v>45.326503753662109</v>
      </c>
      <c r="BE27" s="44">
        <v>58.466949462890625</v>
      </c>
      <c r="BF27" s="44">
        <v>47.993747711181641</v>
      </c>
      <c r="BG27" s="44">
        <v>20.81721305847168</v>
      </c>
      <c r="BH27" s="44">
        <v>31.565990447998047</v>
      </c>
      <c r="BI27" s="44">
        <v>38.045906066894531</v>
      </c>
      <c r="BJ27" s="44">
        <v>21.644792556762695</v>
      </c>
      <c r="BK27" s="44">
        <v>18.233945846557617</v>
      </c>
      <c r="BL27" s="46"/>
      <c r="BN27"/>
    </row>
    <row r="28" spans="1:66" x14ac:dyDescent="0.45">
      <c r="A28" s="43" t="s">
        <v>62</v>
      </c>
      <c r="B28" s="43" t="s">
        <v>63</v>
      </c>
      <c r="C28" s="44">
        <v>1.6115208864212036</v>
      </c>
      <c r="D28" s="44">
        <v>31.521318435668945</v>
      </c>
      <c r="E28" s="44">
        <v>-3.7672703266143799</v>
      </c>
      <c r="F28" s="44">
        <v>-10.044257164001465</v>
      </c>
      <c r="G28" s="44">
        <v>-2.4786474704742432</v>
      </c>
      <c r="H28" s="44">
        <v>-20.785776138305664</v>
      </c>
      <c r="I28" s="44">
        <v>-26.886833190917969</v>
      </c>
      <c r="J28" s="44">
        <v>-0.67453092336654663</v>
      </c>
      <c r="K28" s="44">
        <v>1.3220064640045166</v>
      </c>
      <c r="L28" s="44">
        <v>0.68624883890151978</v>
      </c>
      <c r="M28" s="44">
        <v>18.613454818725586</v>
      </c>
      <c r="N28" s="44">
        <v>17.243654251098633</v>
      </c>
      <c r="O28" s="44">
        <v>17.168689727783203</v>
      </c>
      <c r="P28" s="44">
        <v>36.276100158691406</v>
      </c>
      <c r="Q28" s="44">
        <v>13.784993171691895</v>
      </c>
      <c r="R28" s="44">
        <v>28.056722640991211</v>
      </c>
      <c r="S28" s="44">
        <v>27.649011611938477</v>
      </c>
      <c r="T28" s="44">
        <v>66.626876831054688</v>
      </c>
      <c r="U28" s="44">
        <v>63.47760009765625</v>
      </c>
      <c r="V28" s="44">
        <v>33.849967956542969</v>
      </c>
      <c r="W28" s="44">
        <v>33.148471832275391</v>
      </c>
      <c r="X28" s="44">
        <v>43.614780426025391</v>
      </c>
      <c r="Y28" s="44">
        <v>29.397792816162109</v>
      </c>
      <c r="Z28" s="44">
        <v>16.644161224365234</v>
      </c>
      <c r="AA28" s="44">
        <v>25.880577087402344</v>
      </c>
      <c r="AB28" s="44">
        <v>15.750641822814941</v>
      </c>
      <c r="AC28" s="44">
        <v>26.931398391723633</v>
      </c>
      <c r="AD28" s="44">
        <v>11.258425712585449</v>
      </c>
      <c r="AE28" s="44">
        <v>25.104331970214844</v>
      </c>
      <c r="AF28" s="44"/>
      <c r="AG28" s="45" t="s">
        <v>19</v>
      </c>
      <c r="AH28" s="44">
        <v>-3.7858822345733643</v>
      </c>
      <c r="AI28" s="44">
        <v>36.129100799560547</v>
      </c>
      <c r="AJ28" s="44">
        <v>-11.453540802001953</v>
      </c>
      <c r="AK28" s="44">
        <v>-6.8872523307800293</v>
      </c>
      <c r="AL28" s="44">
        <v>-3.1612505912780762</v>
      </c>
      <c r="AM28" s="44">
        <v>-24.504535675048828</v>
      </c>
      <c r="AN28" s="44">
        <v>-25.640439987182617</v>
      </c>
      <c r="AO28" s="44">
        <v>-8.4820261001586914</v>
      </c>
      <c r="AP28" s="44">
        <v>-3.1296496391296387</v>
      </c>
      <c r="AQ28" s="44">
        <v>2.3105900287628174</v>
      </c>
      <c r="AR28" s="44">
        <v>2.1608173847198486</v>
      </c>
      <c r="AS28" s="44">
        <v>1.3284608125686646</v>
      </c>
      <c r="AT28" s="44">
        <v>14.280661582946777</v>
      </c>
      <c r="AU28" s="44">
        <v>20.693479537963867</v>
      </c>
      <c r="AV28" s="44">
        <v>22.863426208496094</v>
      </c>
      <c r="AW28" s="44">
        <v>21.443637847900391</v>
      </c>
      <c r="AX28" s="44">
        <v>28.009302139282227</v>
      </c>
      <c r="AY28" s="44">
        <v>66.546134948730469</v>
      </c>
      <c r="AZ28" s="44">
        <v>67.56512451171875</v>
      </c>
      <c r="BA28" s="44">
        <v>56.216205596923828</v>
      </c>
      <c r="BB28" s="44">
        <v>32.446815490722656</v>
      </c>
      <c r="BC28" s="44">
        <v>39.721939086914063</v>
      </c>
      <c r="BD28" s="44">
        <v>36.382064819335938</v>
      </c>
      <c r="BE28" s="44">
        <v>29.961751937866211</v>
      </c>
      <c r="BF28" s="44">
        <v>30.389768600463867</v>
      </c>
      <c r="BG28" s="44">
        <v>18.546884536743164</v>
      </c>
      <c r="BH28" s="44">
        <v>26.83732795715332</v>
      </c>
      <c r="BI28" s="44">
        <v>26.421136856079102</v>
      </c>
      <c r="BJ28" s="44">
        <v>21.605319976806641</v>
      </c>
      <c r="BK28" s="44"/>
      <c r="BL28" s="46"/>
      <c r="BN28"/>
    </row>
    <row r="29" spans="1:66" x14ac:dyDescent="0.45">
      <c r="A29" s="43" t="s">
        <v>64</v>
      </c>
      <c r="B29" s="43" t="s">
        <v>65</v>
      </c>
      <c r="C29" s="44">
        <v>-9.8665800094604492</v>
      </c>
      <c r="D29" s="44">
        <v>23.740890502929688</v>
      </c>
      <c r="E29" s="44">
        <v>-18.235589981079102</v>
      </c>
      <c r="F29" s="44">
        <v>-16.723430633544922</v>
      </c>
      <c r="G29" s="44">
        <v>-9.7818632125854492</v>
      </c>
      <c r="H29" s="44">
        <v>-21.813261032104492</v>
      </c>
      <c r="I29" s="44">
        <v>-32.11676025390625</v>
      </c>
      <c r="J29" s="44">
        <v>-14.708558082580566</v>
      </c>
      <c r="K29" s="44">
        <v>-10.783628463745117</v>
      </c>
      <c r="L29" s="44">
        <v>-7.9336137771606445</v>
      </c>
      <c r="M29" s="44">
        <v>-0.61493211984634399</v>
      </c>
      <c r="N29" s="44">
        <v>-4.9900445938110352</v>
      </c>
      <c r="O29" s="44">
        <v>4.0511531829833984</v>
      </c>
      <c r="P29" s="44">
        <v>17.78038215637207</v>
      </c>
      <c r="Q29" s="44">
        <v>-1.2449450492858887</v>
      </c>
      <c r="R29" s="44">
        <v>19.884243011474609</v>
      </c>
      <c r="S29" s="44">
        <v>23.409944534301758</v>
      </c>
      <c r="T29" s="44">
        <v>32.415729522705078</v>
      </c>
      <c r="U29" s="44">
        <v>45.930835723876953</v>
      </c>
      <c r="V29" s="44">
        <v>35.279010772705078</v>
      </c>
      <c r="W29" s="44">
        <v>28.767868041992188</v>
      </c>
      <c r="X29" s="44">
        <v>16.859018325805664</v>
      </c>
      <c r="Y29" s="44">
        <v>34.432849884033203</v>
      </c>
      <c r="Z29" s="44">
        <v>17.442966461181641</v>
      </c>
      <c r="AA29" s="44">
        <v>27.845050811767578</v>
      </c>
      <c r="AB29" s="44">
        <v>12.961735725402832</v>
      </c>
      <c r="AC29" s="44">
        <v>18.313875198364258</v>
      </c>
      <c r="AD29" s="44">
        <v>8.3699359893798828</v>
      </c>
      <c r="AE29" s="44">
        <v>10.152372360229492</v>
      </c>
      <c r="AF29" s="44"/>
      <c r="AG29" s="45" t="s">
        <v>19</v>
      </c>
      <c r="AH29" s="44">
        <v>-7.3907861709594727</v>
      </c>
      <c r="AI29" s="44">
        <v>25.798410415649414</v>
      </c>
      <c r="AJ29" s="44">
        <v>-4.6598467826843262</v>
      </c>
      <c r="AK29" s="44">
        <v>-4.5416264533996582</v>
      </c>
      <c r="AL29" s="44">
        <v>-5.7629265785217285</v>
      </c>
      <c r="AM29" s="44">
        <v>-29.519742965698242</v>
      </c>
      <c r="AN29" s="44">
        <v>-27.041189193725586</v>
      </c>
      <c r="AO29" s="44">
        <v>-8.2246017456054688</v>
      </c>
      <c r="AP29" s="44">
        <v>-9.9637212753295898</v>
      </c>
      <c r="AQ29" s="44">
        <v>-7.2299461364746094</v>
      </c>
      <c r="AR29" s="44">
        <v>3.8526692390441895</v>
      </c>
      <c r="AS29" s="44">
        <v>-3.8992176055908203</v>
      </c>
      <c r="AT29" s="44">
        <v>6.7162022590637207</v>
      </c>
      <c r="AU29" s="44">
        <v>5.7153329849243164</v>
      </c>
      <c r="AV29" s="44">
        <v>0.2181975394487381</v>
      </c>
      <c r="AW29" s="44">
        <v>11.738376617431641</v>
      </c>
      <c r="AX29" s="44">
        <v>21.442819595336914</v>
      </c>
      <c r="AY29" s="44">
        <v>45.315010070800781</v>
      </c>
      <c r="AZ29" s="44">
        <v>40.855506896972656</v>
      </c>
      <c r="BA29" s="44">
        <v>33.953815460205078</v>
      </c>
      <c r="BB29" s="44">
        <v>25.318613052368164</v>
      </c>
      <c r="BC29" s="44">
        <v>22.618352890014648</v>
      </c>
      <c r="BD29" s="44">
        <v>20.918888092041016</v>
      </c>
      <c r="BE29" s="44">
        <v>26.207977294921875</v>
      </c>
      <c r="BF29" s="44">
        <v>29.405569076538086</v>
      </c>
      <c r="BG29" s="44">
        <v>37.885005950927734</v>
      </c>
      <c r="BH29" s="44">
        <v>27.019268035888672</v>
      </c>
      <c r="BI29" s="44">
        <v>16.965019226074219</v>
      </c>
      <c r="BJ29" s="44">
        <v>23.690994262695313</v>
      </c>
      <c r="BK29" s="44"/>
      <c r="BL29" s="46"/>
      <c r="BN29"/>
    </row>
    <row r="30" spans="1:66" x14ac:dyDescent="0.45">
      <c r="A30" s="43" t="s">
        <v>66</v>
      </c>
      <c r="B30" s="43" t="s">
        <v>67</v>
      </c>
      <c r="C30" s="44">
        <v>-14.417446136474609</v>
      </c>
      <c r="D30" s="44">
        <v>19.672641754150391</v>
      </c>
      <c r="E30" s="44">
        <v>-7.469294548034668</v>
      </c>
      <c r="F30" s="44">
        <v>-5.4017839431762695</v>
      </c>
      <c r="G30" s="44">
        <v>-17.734945297241211</v>
      </c>
      <c r="H30" s="44">
        <v>-44.532077789306641</v>
      </c>
      <c r="I30" s="44">
        <v>-43.251213073730469</v>
      </c>
      <c r="J30" s="44">
        <v>-18.871194839477539</v>
      </c>
      <c r="K30" s="44">
        <v>-15.972476959228516</v>
      </c>
      <c r="L30" s="44">
        <v>-13.493975639343262</v>
      </c>
      <c r="M30" s="44">
        <v>0.70246338844299316</v>
      </c>
      <c r="N30" s="44">
        <v>-6.9377613067626953</v>
      </c>
      <c r="O30" s="44">
        <v>-9.6446506679058075E-2</v>
      </c>
      <c r="P30" s="44">
        <v>4.2431626319885254</v>
      </c>
      <c r="Q30" s="44">
        <v>0.84479635953903198</v>
      </c>
      <c r="R30" s="44">
        <v>1.0253572463989258</v>
      </c>
      <c r="S30" s="44">
        <v>22.952075958251953</v>
      </c>
      <c r="T30" s="44">
        <v>83.40899658203125</v>
      </c>
      <c r="U30" s="44">
        <v>60.381538391113281</v>
      </c>
      <c r="V30" s="44">
        <v>39.015354156494141</v>
      </c>
      <c r="W30" s="44">
        <v>12.78648567199707</v>
      </c>
      <c r="X30" s="44">
        <v>23.430984497070313</v>
      </c>
      <c r="Y30" s="44">
        <v>11.141840934753418</v>
      </c>
      <c r="Z30" s="44">
        <v>6.2137489318847656</v>
      </c>
      <c r="AA30" s="44">
        <v>10.667811393737793</v>
      </c>
      <c r="AB30" s="44">
        <v>9.3674488067626953</v>
      </c>
      <c r="AC30" s="44">
        <v>16.702762603759766</v>
      </c>
      <c r="AD30" s="44">
        <v>12.119478225708008</v>
      </c>
      <c r="AE30" s="44">
        <v>6.8519730567932129</v>
      </c>
      <c r="AF30" s="44"/>
      <c r="AG30" s="45" t="s">
        <v>19</v>
      </c>
      <c r="AH30" s="44">
        <v>-11.206573486328125</v>
      </c>
      <c r="AI30" s="44">
        <v>22.845829010009766</v>
      </c>
      <c r="AJ30" s="44">
        <v>-5.6416072845458984</v>
      </c>
      <c r="AK30" s="44">
        <v>-4.9681963920593262</v>
      </c>
      <c r="AL30" s="44">
        <v>-20.726205825805664</v>
      </c>
      <c r="AM30" s="44">
        <v>-41.655460357666016</v>
      </c>
      <c r="AN30" s="44">
        <v>-32.984546661376953</v>
      </c>
      <c r="AO30" s="44">
        <v>-10.085172653198242</v>
      </c>
      <c r="AP30" s="44">
        <v>-11.436468124389648</v>
      </c>
      <c r="AQ30" s="44">
        <v>-5.1258983612060547</v>
      </c>
      <c r="AR30" s="44">
        <v>2.3776438236236572</v>
      </c>
      <c r="AS30" s="44">
        <v>-5.4613471031188965</v>
      </c>
      <c r="AT30" s="44">
        <v>-0.59608936309814453</v>
      </c>
      <c r="AU30" s="44">
        <v>6.8255891799926758</v>
      </c>
      <c r="AV30" s="44">
        <v>-0.41282147169113159</v>
      </c>
      <c r="AW30" s="44">
        <v>5.0554628372192383</v>
      </c>
      <c r="AX30" s="44">
        <v>34.826202392578125</v>
      </c>
      <c r="AY30" s="44">
        <v>81.23150634765625</v>
      </c>
      <c r="AZ30" s="44">
        <v>50.597389221191406</v>
      </c>
      <c r="BA30" s="44">
        <v>29.273920059204102</v>
      </c>
      <c r="BB30" s="44">
        <v>13.065105438232422</v>
      </c>
      <c r="BC30" s="44">
        <v>20.272708892822266</v>
      </c>
      <c r="BD30" s="44">
        <v>12.994847297668457</v>
      </c>
      <c r="BE30" s="44">
        <v>12.203299522399902</v>
      </c>
      <c r="BF30" s="44">
        <v>22.781356811523438</v>
      </c>
      <c r="BG30" s="44">
        <v>23.6123046875</v>
      </c>
      <c r="BH30" s="44">
        <v>21.855123519897461</v>
      </c>
      <c r="BI30" s="44">
        <v>20.141674041748047</v>
      </c>
      <c r="BJ30" s="44">
        <v>17.043909072875977</v>
      </c>
      <c r="BK30" s="44"/>
      <c r="BL30" s="46"/>
      <c r="BN30"/>
    </row>
    <row r="31" spans="1:66" x14ac:dyDescent="0.45">
      <c r="A31" s="43" t="s">
        <v>68</v>
      </c>
      <c r="B31" s="43" t="s">
        <v>69</v>
      </c>
      <c r="C31" s="44">
        <v>-7.1763787269592285</v>
      </c>
      <c r="D31" s="44">
        <v>18.038612365722656</v>
      </c>
      <c r="E31" s="44">
        <v>-4.7264981269836426</v>
      </c>
      <c r="F31" s="44">
        <v>-3.572150707244873</v>
      </c>
      <c r="G31" s="44">
        <v>-9.5463342666625977</v>
      </c>
      <c r="H31" s="44">
        <v>-33.452251434326172</v>
      </c>
      <c r="I31" s="44">
        <v>-31.364948272705078</v>
      </c>
      <c r="J31" s="44">
        <v>-9.8401432037353516</v>
      </c>
      <c r="K31" s="44">
        <v>-8.6428613662719727</v>
      </c>
      <c r="L31" s="44">
        <v>-4.5639963150024414</v>
      </c>
      <c r="M31" s="44">
        <v>3.1879525184631348</v>
      </c>
      <c r="N31" s="44">
        <v>-0.1209808811545372</v>
      </c>
      <c r="O31" s="44">
        <v>6.1700072288513184</v>
      </c>
      <c r="P31" s="44">
        <v>13.11237621307373</v>
      </c>
      <c r="Q31" s="44">
        <v>1.2042653560638428</v>
      </c>
      <c r="R31" s="44">
        <v>9.7920427322387695</v>
      </c>
      <c r="S31" s="44">
        <v>25.567020416259766</v>
      </c>
      <c r="T31" s="44">
        <v>63.201259613037109</v>
      </c>
      <c r="U31" s="44">
        <v>51.893043518066406</v>
      </c>
      <c r="V31" s="44">
        <v>32.542507171630859</v>
      </c>
      <c r="W31" s="44">
        <v>15.590730667114258</v>
      </c>
      <c r="X31" s="44">
        <v>14.003469467163086</v>
      </c>
      <c r="Y31" s="44">
        <v>7.1475553512573242</v>
      </c>
      <c r="Z31" s="44">
        <v>6.6896448135375977</v>
      </c>
      <c r="AA31" s="44">
        <v>8.6266307830810547</v>
      </c>
      <c r="AB31" s="44">
        <v>7.5348787307739258</v>
      </c>
      <c r="AC31" s="44">
        <v>3.1725015640258789</v>
      </c>
      <c r="AD31" s="44">
        <v>6.5715694427490234</v>
      </c>
      <c r="AE31" s="44">
        <v>-8.9421086013317108E-2</v>
      </c>
      <c r="AF31" s="44"/>
      <c r="AG31" s="45" t="s">
        <v>19</v>
      </c>
      <c r="AH31" s="44">
        <v>-5.0408520698547363</v>
      </c>
      <c r="AI31" s="44">
        <v>21.193361282348633</v>
      </c>
      <c r="AJ31" s="44">
        <v>-3.9836800098419189</v>
      </c>
      <c r="AK31" s="44">
        <v>-6.2054681777954102</v>
      </c>
      <c r="AL31" s="44">
        <v>-5.881049633026123</v>
      </c>
      <c r="AM31" s="44">
        <v>-24.154190063476563</v>
      </c>
      <c r="AN31" s="44">
        <v>-23.569646835327148</v>
      </c>
      <c r="AO31" s="44">
        <v>-10.064781188964844</v>
      </c>
      <c r="AP31" s="44">
        <v>-9.228907585144043</v>
      </c>
      <c r="AQ31" s="44">
        <v>-0.83422350883483887</v>
      </c>
      <c r="AR31" s="44">
        <v>3.8126168251037598</v>
      </c>
      <c r="AS31" s="44">
        <v>0.26519057154655457</v>
      </c>
      <c r="AT31" s="44">
        <v>7.8330793380737305</v>
      </c>
      <c r="AU31" s="44">
        <v>13.771542549133301</v>
      </c>
      <c r="AV31" s="44">
        <v>-0.59368324279785156</v>
      </c>
      <c r="AW31" s="44">
        <v>12.223774909973145</v>
      </c>
      <c r="AX31" s="44">
        <v>24.206489562988281</v>
      </c>
      <c r="AY31" s="44">
        <v>47.416534423828125</v>
      </c>
      <c r="AZ31" s="44">
        <v>47.743911743164063</v>
      </c>
      <c r="BA31" s="44">
        <v>36.325588226318359</v>
      </c>
      <c r="BB31" s="44">
        <v>20.72796630859375</v>
      </c>
      <c r="BC31" s="44">
        <v>16.710042953491211</v>
      </c>
      <c r="BD31" s="44">
        <v>13.106740951538086</v>
      </c>
      <c r="BE31" s="44">
        <v>15.620768547058105</v>
      </c>
      <c r="BF31" s="44">
        <v>15.758127212524414</v>
      </c>
      <c r="BG31" s="44">
        <v>19.281145095825195</v>
      </c>
      <c r="BH31" s="44">
        <v>17.305253982543945</v>
      </c>
      <c r="BI31" s="44">
        <v>17.209165573120117</v>
      </c>
      <c r="BJ31" s="44">
        <v>12.53190803527832</v>
      </c>
      <c r="BK31" s="44"/>
      <c r="BL31" s="46"/>
      <c r="BN31"/>
    </row>
    <row r="32" spans="1:66" x14ac:dyDescent="0.45">
      <c r="A32" s="43" t="s">
        <v>70</v>
      </c>
      <c r="B32" s="43" t="s">
        <v>71</v>
      </c>
      <c r="C32" s="44">
        <v>-7.1499209403991699</v>
      </c>
      <c r="D32" s="44">
        <v>34.003696441650391</v>
      </c>
      <c r="E32" s="44">
        <v>10.789484024047852</v>
      </c>
      <c r="F32" s="44">
        <v>-5.2191243171691895</v>
      </c>
      <c r="G32" s="44">
        <v>-13.907771110534668</v>
      </c>
      <c r="H32" s="44">
        <v>-31.212377548217773</v>
      </c>
      <c r="I32" s="44">
        <v>-32.23834228515625</v>
      </c>
      <c r="J32" s="44">
        <v>-7.9616470336914063</v>
      </c>
      <c r="K32" s="44">
        <v>-6.7857856750488281</v>
      </c>
      <c r="L32" s="44">
        <v>-7.9235062599182129</v>
      </c>
      <c r="M32" s="44">
        <v>-3.2732434272766113</v>
      </c>
      <c r="N32" s="44">
        <v>-0.69056707620620728</v>
      </c>
      <c r="O32" s="44">
        <v>3.5934906005859375</v>
      </c>
      <c r="P32" s="44">
        <v>14.140781402587891</v>
      </c>
      <c r="Q32" s="44">
        <v>-3.263455867767334</v>
      </c>
      <c r="R32" s="44">
        <v>21.426643371582031</v>
      </c>
      <c r="S32" s="44">
        <v>45.873146057128906</v>
      </c>
      <c r="T32" s="44">
        <v>65.78460693359375</v>
      </c>
      <c r="U32" s="44">
        <v>68.849601745605469</v>
      </c>
      <c r="V32" s="44">
        <v>41.025001525878906</v>
      </c>
      <c r="W32" s="44">
        <v>25.040914535522461</v>
      </c>
      <c r="X32" s="44">
        <v>34.638568878173828</v>
      </c>
      <c r="Y32" s="44">
        <v>44.597877502441406</v>
      </c>
      <c r="Z32" s="44">
        <v>35.214458465576172</v>
      </c>
      <c r="AA32" s="44">
        <v>43.045845031738281</v>
      </c>
      <c r="AB32" s="44">
        <v>10.041668891906738</v>
      </c>
      <c r="AC32" s="44">
        <v>26.199047088623047</v>
      </c>
      <c r="AD32" s="44">
        <v>18.094429016113281</v>
      </c>
      <c r="AE32" s="44">
        <v>24.667854309082031</v>
      </c>
      <c r="AF32" s="44"/>
      <c r="AG32" s="45" t="s">
        <v>19</v>
      </c>
      <c r="AH32" s="44">
        <v>-10.39814567565918</v>
      </c>
      <c r="AI32" s="44">
        <v>35.679161071777344</v>
      </c>
      <c r="AJ32" s="44">
        <v>-0.12092643231153488</v>
      </c>
      <c r="AK32" s="44">
        <v>-1.4399551153182983</v>
      </c>
      <c r="AL32" s="44">
        <v>-15.227056503295898</v>
      </c>
      <c r="AM32" s="44">
        <v>-32.830436706542969</v>
      </c>
      <c r="AN32" s="44">
        <v>-38.189281463623047</v>
      </c>
      <c r="AO32" s="44">
        <v>-8.1733951568603516</v>
      </c>
      <c r="AP32" s="44">
        <v>-8.2969503402709961</v>
      </c>
      <c r="AQ32" s="44">
        <v>-7.4176430702209473</v>
      </c>
      <c r="AR32" s="44">
        <v>-5.6286602020263672</v>
      </c>
      <c r="AS32" s="44">
        <v>-10.600166320800781</v>
      </c>
      <c r="AT32" s="44">
        <v>-0.87815397977828979</v>
      </c>
      <c r="AU32" s="44">
        <v>9.1549177169799805</v>
      </c>
      <c r="AV32" s="44">
        <v>-7.6207494735717773</v>
      </c>
      <c r="AW32" s="44">
        <v>3.0086421966552734</v>
      </c>
      <c r="AX32" s="44">
        <v>42.034255981445313</v>
      </c>
      <c r="AY32" s="44">
        <v>73.4671630859375</v>
      </c>
      <c r="AZ32" s="44">
        <v>66.446495056152344</v>
      </c>
      <c r="BA32" s="44">
        <v>43.251777648925781</v>
      </c>
      <c r="BB32" s="44">
        <v>28.128215789794922</v>
      </c>
      <c r="BC32" s="44">
        <v>37.644847869873047</v>
      </c>
      <c r="BD32" s="44">
        <v>37.855182647705078</v>
      </c>
      <c r="BE32" s="44">
        <v>41.316612243652344</v>
      </c>
      <c r="BF32" s="44">
        <v>59.067466735839844</v>
      </c>
      <c r="BG32" s="44">
        <v>28.346940994262695</v>
      </c>
      <c r="BH32" s="44">
        <v>47.962997436523438</v>
      </c>
      <c r="BI32" s="44">
        <v>56.980480194091797</v>
      </c>
      <c r="BJ32" s="44">
        <v>16.994386672973633</v>
      </c>
      <c r="BK32" s="44"/>
      <c r="BL32" s="46"/>
      <c r="BN32"/>
    </row>
    <row r="33" spans="1:66" x14ac:dyDescent="0.45">
      <c r="A33" s="43" t="s">
        <v>72</v>
      </c>
      <c r="B33" s="43" t="s">
        <v>73</v>
      </c>
      <c r="C33" s="44">
        <v>-0.61237645149230957</v>
      </c>
      <c r="D33" s="44">
        <v>22.695745468139648</v>
      </c>
      <c r="E33" s="44">
        <v>17.983173370361328</v>
      </c>
      <c r="F33" s="44">
        <v>15.386335372924805</v>
      </c>
      <c r="G33" s="44">
        <v>-5.7027435302734375</v>
      </c>
      <c r="H33" s="44">
        <v>-9.9422845840454102</v>
      </c>
      <c r="I33" s="44">
        <v>-6.9605569839477539</v>
      </c>
      <c r="J33" s="44">
        <v>-19.846687316894531</v>
      </c>
      <c r="K33" s="44">
        <v>-0.94750601053237915</v>
      </c>
      <c r="L33" s="44">
        <v>-6.2415194511413574</v>
      </c>
      <c r="M33" s="44">
        <v>1.9728589057922363</v>
      </c>
      <c r="N33" s="44">
        <v>4.2361268997192383</v>
      </c>
      <c r="O33" s="44">
        <v>-3.5449388027191162</v>
      </c>
      <c r="P33" s="44">
        <v>9.4598684310913086</v>
      </c>
      <c r="Q33" s="44">
        <v>-0.56452411413192749</v>
      </c>
      <c r="R33" s="44">
        <v>-7.7526889741420746E-2</v>
      </c>
      <c r="S33" s="44">
        <v>24.598983764648438</v>
      </c>
      <c r="T33" s="44">
        <v>26.952840805053711</v>
      </c>
      <c r="U33" s="44">
        <v>23.316707611083984</v>
      </c>
      <c r="V33" s="44">
        <v>48.840560913085938</v>
      </c>
      <c r="W33" s="44">
        <v>31.566795349121094</v>
      </c>
      <c r="X33" s="44">
        <v>26.171657562255859</v>
      </c>
      <c r="Y33" s="44">
        <v>32.912101745605469</v>
      </c>
      <c r="Z33" s="44">
        <v>22.664037704467773</v>
      </c>
      <c r="AA33" s="44">
        <v>25.749179840087891</v>
      </c>
      <c r="AB33" s="44">
        <v>20.900203704833984</v>
      </c>
      <c r="AC33" s="44">
        <v>20.75697135925293</v>
      </c>
      <c r="AD33" s="44">
        <v>25.332168579101563</v>
      </c>
      <c r="AE33" s="44">
        <v>24.628177642822266</v>
      </c>
      <c r="AF33" s="44">
        <v>25.992952346801758</v>
      </c>
      <c r="AG33" s="45" t="s">
        <v>19</v>
      </c>
      <c r="AH33" s="44">
        <v>-8.4248332977294922</v>
      </c>
      <c r="AI33" s="44">
        <v>46.142902374267578</v>
      </c>
      <c r="AJ33" s="44">
        <v>3.0137636661529541</v>
      </c>
      <c r="AK33" s="44">
        <v>5.0496745109558105</v>
      </c>
      <c r="AL33" s="44">
        <v>-9.6889219284057617</v>
      </c>
      <c r="AM33" s="44">
        <v>-16</v>
      </c>
      <c r="AN33" s="44">
        <v>-27.095539093017578</v>
      </c>
      <c r="AO33" s="44">
        <v>-15.013440132141113</v>
      </c>
      <c r="AP33" s="44">
        <v>-15.394095420837402</v>
      </c>
      <c r="AQ33" s="44">
        <v>-16.889247894287109</v>
      </c>
      <c r="AR33" s="44">
        <v>-5.2958316802978516</v>
      </c>
      <c r="AS33" s="44">
        <v>-10.589683532714844</v>
      </c>
      <c r="AT33" s="44">
        <v>-4.0535917282104492</v>
      </c>
      <c r="AU33" s="44">
        <v>15.280025482177734</v>
      </c>
      <c r="AV33" s="44">
        <v>-1.9120018482208252</v>
      </c>
      <c r="AW33" s="44">
        <v>14.786067962646484</v>
      </c>
      <c r="AX33" s="44">
        <v>46.460178375244141</v>
      </c>
      <c r="AY33" s="44">
        <v>52.564384460449219</v>
      </c>
      <c r="AZ33" s="44">
        <v>66.898468017578125</v>
      </c>
      <c r="BA33" s="44">
        <v>66.226951599121094</v>
      </c>
      <c r="BB33" s="44">
        <v>58.809654235839844</v>
      </c>
      <c r="BC33" s="44">
        <v>60.506996154785156</v>
      </c>
      <c r="BD33" s="44">
        <v>52.247489929199219</v>
      </c>
      <c r="BE33" s="44">
        <v>50.1107177734375</v>
      </c>
      <c r="BF33" s="44">
        <v>57.959476470947266</v>
      </c>
      <c r="BG33" s="44">
        <v>43.201347351074219</v>
      </c>
      <c r="BH33" s="44">
        <v>47.880458831787109</v>
      </c>
      <c r="BI33" s="44">
        <v>35.303142547607422</v>
      </c>
      <c r="BJ33" s="44">
        <v>33.176853179931641</v>
      </c>
      <c r="BK33" s="44">
        <v>29.894676208496094</v>
      </c>
      <c r="BL33" s="46"/>
      <c r="BN33"/>
    </row>
    <row r="34" spans="1:66" x14ac:dyDescent="0.45">
      <c r="A34" s="43" t="s">
        <v>74</v>
      </c>
      <c r="B34" s="43" t="s">
        <v>75</v>
      </c>
      <c r="C34" s="44">
        <v>-12.567421913146973</v>
      </c>
      <c r="D34" s="44">
        <v>32.959365844726563</v>
      </c>
      <c r="E34" s="44">
        <v>5.3778877258300781</v>
      </c>
      <c r="F34" s="44">
        <v>-0.35669532418251038</v>
      </c>
      <c r="G34" s="44">
        <v>-9.1084575653076172</v>
      </c>
      <c r="H34" s="44">
        <v>-35.327629089355469</v>
      </c>
      <c r="I34" s="44">
        <v>-39.497905731201172</v>
      </c>
      <c r="J34" s="44">
        <v>-36.495998382568359</v>
      </c>
      <c r="K34" s="44">
        <v>-11.521211624145508</v>
      </c>
      <c r="L34" s="44">
        <v>-4.2589473724365234</v>
      </c>
      <c r="M34" s="44">
        <v>-0.31271091103553772</v>
      </c>
      <c r="N34" s="44">
        <v>-7.1238408088684082</v>
      </c>
      <c r="O34" s="44">
        <v>-5.0940952301025391</v>
      </c>
      <c r="P34" s="44">
        <v>-1.3179452419281006</v>
      </c>
      <c r="Q34" s="44">
        <v>1.602755069732666</v>
      </c>
      <c r="R34" s="44">
        <v>9.6626968383789063</v>
      </c>
      <c r="S34" s="44">
        <v>22.220325469970703</v>
      </c>
      <c r="T34" s="44">
        <v>73.238540649414063</v>
      </c>
      <c r="U34" s="44">
        <v>87.9268798828125</v>
      </c>
      <c r="V34" s="44">
        <v>81.960586547851563</v>
      </c>
      <c r="W34" s="44">
        <v>34.066421508789063</v>
      </c>
      <c r="X34" s="44">
        <v>25.647069931030273</v>
      </c>
      <c r="Y34" s="44">
        <v>21.920558929443359</v>
      </c>
      <c r="Z34" s="44">
        <v>36.092937469482422</v>
      </c>
      <c r="AA34" s="44">
        <v>30.345504760742188</v>
      </c>
      <c r="AB34" s="44">
        <v>18.935031890869141</v>
      </c>
      <c r="AC34" s="44">
        <v>-5.485865592956543</v>
      </c>
      <c r="AD34" s="44">
        <v>8.3541746139526367</v>
      </c>
      <c r="AE34" s="44">
        <v>30.727685928344727</v>
      </c>
      <c r="AF34" s="44"/>
      <c r="AG34" s="45" t="s">
        <v>19</v>
      </c>
      <c r="AH34" s="44">
        <v>-15.699752807617188</v>
      </c>
      <c r="AI34" s="44">
        <v>46.856342315673828</v>
      </c>
      <c r="AJ34" s="44">
        <v>-1.5813276767730713</v>
      </c>
      <c r="AK34" s="44">
        <v>-5.410393238067627</v>
      </c>
      <c r="AL34" s="44">
        <v>-11.889123916625977</v>
      </c>
      <c r="AM34" s="44">
        <v>-30.33026123046875</v>
      </c>
      <c r="AN34" s="44">
        <v>-34.840476989746094</v>
      </c>
      <c r="AO34" s="44">
        <v>-34.745998382568359</v>
      </c>
      <c r="AP34" s="44">
        <v>-24.592731475830078</v>
      </c>
      <c r="AQ34" s="44">
        <v>-19.868724822998047</v>
      </c>
      <c r="AR34" s="44">
        <v>-14.886476516723633</v>
      </c>
      <c r="AS34" s="44">
        <v>-9.3653640747070313</v>
      </c>
      <c r="AT34" s="44">
        <v>-3.9391024112701416</v>
      </c>
      <c r="AU34" s="44">
        <v>1.8751533031463623</v>
      </c>
      <c r="AV34" s="44">
        <v>4.4904623031616211</v>
      </c>
      <c r="AW34" s="44">
        <v>14.602291107177734</v>
      </c>
      <c r="AX34" s="44">
        <v>29.97490119934082</v>
      </c>
      <c r="AY34" s="44">
        <v>79.635910034179688</v>
      </c>
      <c r="AZ34" s="44">
        <v>98.05096435546875</v>
      </c>
      <c r="BA34" s="44">
        <v>99.570632934570313</v>
      </c>
      <c r="BB34" s="44">
        <v>63.086761474609375</v>
      </c>
      <c r="BC34" s="44">
        <v>53.789772033691406</v>
      </c>
      <c r="BD34" s="44">
        <v>47.015758514404297</v>
      </c>
      <c r="BE34" s="44">
        <v>40.463321685791016</v>
      </c>
      <c r="BF34" s="44">
        <v>38.966510772705078</v>
      </c>
      <c r="BG34" s="44">
        <v>40.016746520996094</v>
      </c>
      <c r="BH34" s="44">
        <v>57.526634216308594</v>
      </c>
      <c r="BI34" s="44">
        <v>24.102043151855469</v>
      </c>
      <c r="BJ34" s="44">
        <v>58.081333160400391</v>
      </c>
      <c r="BK34" s="44"/>
      <c r="BL34" s="46">
        <v>1</v>
      </c>
      <c r="BN34"/>
    </row>
    <row r="35" spans="1:66" x14ac:dyDescent="0.45">
      <c r="A35" s="43" t="s">
        <v>76</v>
      </c>
      <c r="B35" s="43" t="s">
        <v>183</v>
      </c>
      <c r="C35" s="44">
        <v>-0.49931919574737549</v>
      </c>
      <c r="D35" s="44">
        <v>26.015825271606445</v>
      </c>
      <c r="E35" s="44">
        <v>-22.061567306518555</v>
      </c>
      <c r="F35" s="44">
        <v>5.288444995880127</v>
      </c>
      <c r="G35" s="44">
        <v>-4.7967109680175781</v>
      </c>
      <c r="H35" s="44">
        <v>-2.5911285877227783</v>
      </c>
      <c r="I35" s="44">
        <v>-6.2747340202331543</v>
      </c>
      <c r="J35" s="44">
        <v>-0.32355096936225891</v>
      </c>
      <c r="K35" s="44">
        <v>-2.217402458190918</v>
      </c>
      <c r="L35" s="44">
        <v>-1.1805509328842163</v>
      </c>
      <c r="M35" s="44">
        <v>10.302865982055664</v>
      </c>
      <c r="N35" s="44">
        <v>6.0751974582672119E-2</v>
      </c>
      <c r="O35" s="44">
        <v>6.6759629249572754</v>
      </c>
      <c r="P35" s="44">
        <v>12.41307258605957</v>
      </c>
      <c r="Q35" s="44">
        <v>44.376804351806641</v>
      </c>
      <c r="R35" s="44">
        <v>30.782268524169922</v>
      </c>
      <c r="S35" s="44">
        <v>26.410749435424805</v>
      </c>
      <c r="T35" s="44">
        <v>24.083257675170898</v>
      </c>
      <c r="U35" s="44">
        <v>23.777214050292969</v>
      </c>
      <c r="V35" s="44">
        <v>32.848121643066406</v>
      </c>
      <c r="W35" s="44">
        <v>26.617584228515625</v>
      </c>
      <c r="X35" s="44">
        <v>25.353221893310547</v>
      </c>
      <c r="Y35" s="44">
        <v>16.006782531738281</v>
      </c>
      <c r="Z35" s="44">
        <v>20.908477783203125</v>
      </c>
      <c r="AA35" s="44">
        <v>24.395423889160156</v>
      </c>
      <c r="AB35" s="44">
        <v>24.053285598754883</v>
      </c>
      <c r="AC35" s="44">
        <v>17.861352920532227</v>
      </c>
      <c r="AD35" s="44">
        <v>0.27415013313293457</v>
      </c>
      <c r="AE35" s="44">
        <v>-9.5600519180297852</v>
      </c>
      <c r="AF35" s="44">
        <v>0.14130280911922455</v>
      </c>
      <c r="AG35" s="45" t="s">
        <v>19</v>
      </c>
      <c r="AH35" s="44">
        <v>-2.2975983619689941</v>
      </c>
      <c r="AI35" s="44">
        <v>24.016046524047852</v>
      </c>
      <c r="AJ35" s="44">
        <v>-15.704252243041992</v>
      </c>
      <c r="AK35" s="44">
        <v>0.77655279636383057</v>
      </c>
      <c r="AL35" s="44">
        <v>-10.069365501403809</v>
      </c>
      <c r="AM35" s="44">
        <v>-5.5533008575439453</v>
      </c>
      <c r="AN35" s="44">
        <v>-11.206660270690918</v>
      </c>
      <c r="AO35" s="44">
        <v>-6.1783990859985352</v>
      </c>
      <c r="AP35" s="44">
        <v>-2.6115455627441406</v>
      </c>
      <c r="AQ35" s="44">
        <v>-4.5798888206481934</v>
      </c>
      <c r="AR35" s="44">
        <v>4.4873843193054199</v>
      </c>
      <c r="AS35" s="44">
        <v>1.7975081205368042</v>
      </c>
      <c r="AT35" s="44">
        <v>6.1607427597045898</v>
      </c>
      <c r="AU35" s="44">
        <v>14.877728462219238</v>
      </c>
      <c r="AV35" s="44">
        <v>38.094860076904297</v>
      </c>
      <c r="AW35" s="44">
        <v>17.91461181640625</v>
      </c>
      <c r="AX35" s="44">
        <v>21.666397094726563</v>
      </c>
      <c r="AY35" s="44">
        <v>24.897245407104492</v>
      </c>
      <c r="AZ35" s="44">
        <v>26.318191528320313</v>
      </c>
      <c r="BA35" s="44">
        <v>31.70112419128418</v>
      </c>
      <c r="BB35" s="44">
        <v>25.825412750244141</v>
      </c>
      <c r="BC35" s="44">
        <v>27.538116455078125</v>
      </c>
      <c r="BD35" s="44">
        <v>23.030647277832031</v>
      </c>
      <c r="BE35" s="44">
        <v>17.204530715942383</v>
      </c>
      <c r="BF35" s="44">
        <v>19.383199691772461</v>
      </c>
      <c r="BG35" s="44">
        <v>18.538459777832031</v>
      </c>
      <c r="BH35" s="44">
        <v>9.05780029296875</v>
      </c>
      <c r="BI35" s="44">
        <v>5.541602611541748</v>
      </c>
      <c r="BJ35" s="44">
        <v>-6.6684045791625977</v>
      </c>
      <c r="BK35" s="44">
        <v>1.2145804166793823</v>
      </c>
      <c r="BL35" s="46"/>
      <c r="BN35"/>
    </row>
    <row r="36" spans="1:66" x14ac:dyDescent="0.45">
      <c r="A36" s="43" t="s">
        <v>77</v>
      </c>
      <c r="B36" s="43" t="s">
        <v>78</v>
      </c>
      <c r="C36" s="44">
        <v>-2.5388331413269043</v>
      </c>
      <c r="D36" s="44">
        <v>17.625444412231445</v>
      </c>
      <c r="E36" s="44">
        <v>-1.3877079486846924</v>
      </c>
      <c r="F36" s="44">
        <v>-1.4171056747436523</v>
      </c>
      <c r="G36" s="44">
        <v>-10.434821128845215</v>
      </c>
      <c r="H36" s="44">
        <v>-38.976085662841797</v>
      </c>
      <c r="I36" s="44">
        <v>-30.697427749633789</v>
      </c>
      <c r="J36" s="44">
        <v>-4.1254706382751465</v>
      </c>
      <c r="K36" s="44">
        <v>-3.1637513637542725</v>
      </c>
      <c r="L36" s="44">
        <v>4.5728616714477539</v>
      </c>
      <c r="M36" s="44">
        <v>13.793735504150391</v>
      </c>
      <c r="N36" s="44">
        <v>6.8643670082092285</v>
      </c>
      <c r="O36" s="44">
        <v>17.230791091918945</v>
      </c>
      <c r="P36" s="44">
        <v>22.666440963745117</v>
      </c>
      <c r="Q36" s="44">
        <v>7.3209762573242188</v>
      </c>
      <c r="R36" s="44">
        <v>14.454585075378418</v>
      </c>
      <c r="S36" s="44">
        <v>31.074930191040039</v>
      </c>
      <c r="T36" s="44">
        <v>90.427391052246094</v>
      </c>
      <c r="U36" s="44">
        <v>53.968105316162109</v>
      </c>
      <c r="V36" s="44">
        <v>29.474550247192383</v>
      </c>
      <c r="W36" s="44">
        <v>13.943845748901367</v>
      </c>
      <c r="X36" s="44">
        <v>6.6252870559692383</v>
      </c>
      <c r="Y36" s="44">
        <v>0.56394344568252563</v>
      </c>
      <c r="Z36" s="44">
        <v>-2.8746030330657959</v>
      </c>
      <c r="AA36" s="44">
        <v>4.3454174995422363</v>
      </c>
      <c r="AB36" s="44">
        <v>10.015651702880859</v>
      </c>
      <c r="AC36" s="44">
        <v>9.2676753997802734</v>
      </c>
      <c r="AD36" s="44">
        <v>10.254332542419434</v>
      </c>
      <c r="AE36" s="44">
        <v>3.4590771198272705</v>
      </c>
      <c r="AF36" s="44"/>
      <c r="AG36" s="45" t="s">
        <v>19</v>
      </c>
      <c r="AH36" s="44">
        <v>-3.7902696132659912</v>
      </c>
      <c r="AI36" s="44">
        <v>22.369514465332031</v>
      </c>
      <c r="AJ36" s="44">
        <v>-6.5676994621753693E-2</v>
      </c>
      <c r="AK36" s="44">
        <v>-4.6342000961303711</v>
      </c>
      <c r="AL36" s="44">
        <v>-7.9655370712280273</v>
      </c>
      <c r="AM36" s="44">
        <v>-32.01214599609375</v>
      </c>
      <c r="AN36" s="44">
        <v>-28.295900344848633</v>
      </c>
      <c r="AO36" s="44">
        <v>-6.5260953903198242</v>
      </c>
      <c r="AP36" s="44">
        <v>-4.4661502838134766</v>
      </c>
      <c r="AQ36" s="44">
        <v>0.39723372459411621</v>
      </c>
      <c r="AR36" s="44">
        <v>6.0803918838500977</v>
      </c>
      <c r="AS36" s="44">
        <v>1.2087265253067017</v>
      </c>
      <c r="AT36" s="44">
        <v>14.241729736328125</v>
      </c>
      <c r="AU36" s="44">
        <v>20.093368530273438</v>
      </c>
      <c r="AV36" s="44">
        <v>-1.5292379856109619</v>
      </c>
      <c r="AW36" s="44">
        <v>20.512838363647461</v>
      </c>
      <c r="AX36" s="44">
        <v>27.530258178710938</v>
      </c>
      <c r="AY36" s="44">
        <v>71.401420593261719</v>
      </c>
      <c r="AZ36" s="44">
        <v>59.670040130615234</v>
      </c>
      <c r="BA36" s="44">
        <v>34.761531829833984</v>
      </c>
      <c r="BB36" s="44">
        <v>19.014127731323242</v>
      </c>
      <c r="BC36" s="44">
        <v>19.292881011962891</v>
      </c>
      <c r="BD36" s="44">
        <v>14.819677352905273</v>
      </c>
      <c r="BE36" s="44">
        <v>11.339683532714844</v>
      </c>
      <c r="BF36" s="44">
        <v>9.2059383392333984</v>
      </c>
      <c r="BG36" s="44">
        <v>13.520488739013672</v>
      </c>
      <c r="BH36" s="44">
        <v>22.382474899291992</v>
      </c>
      <c r="BI36" s="44">
        <v>17.454935073852539</v>
      </c>
      <c r="BJ36" s="44">
        <v>15.396371841430664</v>
      </c>
      <c r="BK36" s="44"/>
      <c r="BL36" s="46"/>
      <c r="BN36"/>
    </row>
    <row r="37" spans="1:66" x14ac:dyDescent="0.45">
      <c r="A37" s="43" t="s">
        <v>79</v>
      </c>
      <c r="B37" s="43" t="s">
        <v>80</v>
      </c>
      <c r="C37" s="44">
        <v>-12.437013626098633</v>
      </c>
      <c r="D37" s="44">
        <v>30.157381057739258</v>
      </c>
      <c r="E37" s="44">
        <v>-40.625</v>
      </c>
      <c r="F37" s="44">
        <v>-2.4932975769042969</v>
      </c>
      <c r="G37" s="44">
        <v>-4.6136364936828613</v>
      </c>
      <c r="H37" s="44">
        <v>-21.565341949462891</v>
      </c>
      <c r="I37" s="44">
        <v>-28.369480133056641</v>
      </c>
      <c r="J37" s="44">
        <v>-6.0217981338500977</v>
      </c>
      <c r="K37" s="44">
        <v>-18.592844009399414</v>
      </c>
      <c r="L37" s="44">
        <v>-13.169943809509277</v>
      </c>
      <c r="M37" s="44">
        <v>9.5143709182739258</v>
      </c>
      <c r="N37" s="44">
        <v>-15.458197593688965</v>
      </c>
      <c r="O37" s="44">
        <v>-12.150639533996582</v>
      </c>
      <c r="P37" s="44">
        <v>33.048919677734375</v>
      </c>
      <c r="Q37" s="44">
        <v>0.63157892227172852</v>
      </c>
      <c r="R37" s="44">
        <v>12.565300941467285</v>
      </c>
      <c r="S37" s="44">
        <v>16.70240592956543</v>
      </c>
      <c r="T37" s="44">
        <v>49.038753509521484</v>
      </c>
      <c r="U37" s="44">
        <v>36.171939849853516</v>
      </c>
      <c r="V37" s="44">
        <v>39.808639526367188</v>
      </c>
      <c r="W37" s="44">
        <v>61.894863128662109</v>
      </c>
      <c r="X37" s="44">
        <v>37.189826965332031</v>
      </c>
      <c r="Y37" s="44">
        <v>19.185520172119141</v>
      </c>
      <c r="Z37" s="44">
        <v>27.743833541870117</v>
      </c>
      <c r="AA37" s="44">
        <v>48.719329833984375</v>
      </c>
      <c r="AB37" s="44">
        <v>25.032064437866211</v>
      </c>
      <c r="AC37" s="44">
        <v>54.471755981445313</v>
      </c>
      <c r="AD37" s="44">
        <v>29.506595611572266</v>
      </c>
      <c r="AE37" s="44">
        <v>54.430377960205078</v>
      </c>
      <c r="AF37" s="44">
        <v>21.601146697998047</v>
      </c>
      <c r="AG37" s="45" t="s">
        <v>19</v>
      </c>
      <c r="AH37" s="44">
        <v>-15.618485450744629</v>
      </c>
      <c r="AI37" s="44">
        <v>37.494945526123047</v>
      </c>
      <c r="AJ37" s="44">
        <v>-4.3130064010620117</v>
      </c>
      <c r="AK37" s="44">
        <v>-31.33378791809082</v>
      </c>
      <c r="AL37" s="44">
        <v>-5.4341769218444824</v>
      </c>
      <c r="AM37" s="44">
        <v>-35.068214416503906</v>
      </c>
      <c r="AN37" s="44">
        <v>-30.309535980224609</v>
      </c>
      <c r="AO37" s="44">
        <v>-18.696563720703125</v>
      </c>
      <c r="AP37" s="44">
        <v>-22.735212326049805</v>
      </c>
      <c r="AQ37" s="44">
        <v>-10.284919738769531</v>
      </c>
      <c r="AR37" s="44">
        <v>-11.512110710144043</v>
      </c>
      <c r="AS37" s="44">
        <v>-9.5820703506469727</v>
      </c>
      <c r="AT37" s="44">
        <v>-4.974571704864502</v>
      </c>
      <c r="AU37" s="44">
        <v>6.5868253707885742</v>
      </c>
      <c r="AV37" s="44">
        <v>-6.3449459075927734</v>
      </c>
      <c r="AW37" s="44">
        <v>16.109338760375977</v>
      </c>
      <c r="AX37" s="44">
        <v>13.519983291625977</v>
      </c>
      <c r="AY37" s="44">
        <v>52.982421875</v>
      </c>
      <c r="AZ37" s="44">
        <v>56.410434722900391</v>
      </c>
      <c r="BA37" s="44">
        <v>69.278877258300781</v>
      </c>
      <c r="BB37" s="44">
        <v>40.711166381835938</v>
      </c>
      <c r="BC37" s="44">
        <v>54.835483551025391</v>
      </c>
      <c r="BD37" s="44">
        <v>27.645009994506836</v>
      </c>
      <c r="BE37" s="44">
        <v>30.05540657043457</v>
      </c>
      <c r="BF37" s="44">
        <v>58.425800323486328</v>
      </c>
      <c r="BG37" s="44">
        <v>42.049983978271484</v>
      </c>
      <c r="BH37" s="44">
        <v>49.633827209472656</v>
      </c>
      <c r="BI37" s="44">
        <v>37.747661590576172</v>
      </c>
      <c r="BJ37" s="44">
        <v>33.101970672607422</v>
      </c>
      <c r="BK37" s="44">
        <v>21.080511093139648</v>
      </c>
      <c r="BL37" s="46"/>
      <c r="BN37"/>
    </row>
    <row r="38" spans="1:66" x14ac:dyDescent="0.45">
      <c r="A38" s="43" t="s">
        <v>81</v>
      </c>
      <c r="B38" s="43" t="s">
        <v>82</v>
      </c>
      <c r="C38" s="44">
        <v>-14.790366172790527</v>
      </c>
      <c r="D38" s="44">
        <v>43.220226287841797</v>
      </c>
      <c r="E38" s="44">
        <v>-2.033085823059082</v>
      </c>
      <c r="F38" s="44">
        <v>3.2098979949951172</v>
      </c>
      <c r="G38" s="44">
        <v>-34.381195068359375</v>
      </c>
      <c r="H38" s="44">
        <v>-61.004245758056641</v>
      </c>
      <c r="I38" s="44">
        <v>-35.672187805175781</v>
      </c>
      <c r="J38" s="44">
        <v>-12.240121841430664</v>
      </c>
      <c r="K38" s="44">
        <v>-9.5801506042480469</v>
      </c>
      <c r="L38" s="44">
        <v>-12.197039604187012</v>
      </c>
      <c r="M38" s="44">
        <v>6.0315613746643066</v>
      </c>
      <c r="N38" s="44">
        <v>-4.9554920196533203</v>
      </c>
      <c r="O38" s="44">
        <v>-8.2984867095947266</v>
      </c>
      <c r="P38" s="44">
        <v>0.46824198961257935</v>
      </c>
      <c r="Q38" s="44">
        <v>6.5164084434509277</v>
      </c>
      <c r="R38" s="44">
        <v>-0.30911582708358765</v>
      </c>
      <c r="S38" s="44">
        <v>64.325393676757813</v>
      </c>
      <c r="T38" s="44">
        <v>202.54043579101563</v>
      </c>
      <c r="U38" s="44">
        <v>68.420097351074219</v>
      </c>
      <c r="V38" s="44">
        <v>48.011409759521484</v>
      </c>
      <c r="W38" s="44">
        <v>49.737522125244141</v>
      </c>
      <c r="X38" s="44">
        <v>46.348537445068359</v>
      </c>
      <c r="Y38" s="44">
        <v>22.732534408569336</v>
      </c>
      <c r="Z38" s="44">
        <v>43.341339111328125</v>
      </c>
      <c r="AA38" s="44">
        <v>34.761844635009766</v>
      </c>
      <c r="AB38" s="44">
        <v>44.333045959472656</v>
      </c>
      <c r="AC38" s="44">
        <v>27.786844253540039</v>
      </c>
      <c r="AD38" s="44">
        <v>34.459026336669922</v>
      </c>
      <c r="AE38" s="44">
        <v>19.815265655517578</v>
      </c>
      <c r="AF38" s="44">
        <v>30.742706298828125</v>
      </c>
      <c r="AG38" s="45" t="s">
        <v>19</v>
      </c>
      <c r="AH38" s="44">
        <v>-23.678823471069336</v>
      </c>
      <c r="AI38" s="44">
        <v>54.655136108398438</v>
      </c>
      <c r="AJ38" s="44">
        <v>-0.73744648694992065</v>
      </c>
      <c r="AK38" s="44">
        <v>3.5892305374145508</v>
      </c>
      <c r="AL38" s="44">
        <v>-27.968406677246094</v>
      </c>
      <c r="AM38" s="44">
        <v>-59.696826934814453</v>
      </c>
      <c r="AN38" s="44">
        <v>-51.044986724853516</v>
      </c>
      <c r="AO38" s="44">
        <v>-48.04193115234375</v>
      </c>
      <c r="AP38" s="44">
        <v>-29.564254760742188</v>
      </c>
      <c r="AQ38" s="44">
        <v>-26.041877746582031</v>
      </c>
      <c r="AR38" s="44">
        <v>-19.599695205688477</v>
      </c>
      <c r="AS38" s="44">
        <v>-10.299825668334961</v>
      </c>
      <c r="AT38" s="44">
        <v>-12.228852272033691</v>
      </c>
      <c r="AU38" s="44">
        <v>8.436711311340332</v>
      </c>
      <c r="AV38" s="44">
        <v>2.1399288177490234</v>
      </c>
      <c r="AW38" s="44">
        <v>7.5035476684570313</v>
      </c>
      <c r="AX38" s="44">
        <v>55.377918243408203</v>
      </c>
      <c r="AY38" s="44">
        <v>169.49713134765625</v>
      </c>
      <c r="AZ38" s="44">
        <v>69.897926330566406</v>
      </c>
      <c r="BA38" s="44">
        <v>97.423370361328125</v>
      </c>
      <c r="BB38" s="44">
        <v>62.175750732421875</v>
      </c>
      <c r="BC38" s="44">
        <v>52.940860748291016</v>
      </c>
      <c r="BD38" s="44">
        <v>85.574371337890625</v>
      </c>
      <c r="BE38" s="44">
        <v>57.593334197998047</v>
      </c>
      <c r="BF38" s="44">
        <v>57.982231140136719</v>
      </c>
      <c r="BG38" s="44">
        <v>40.450088500976563</v>
      </c>
      <c r="BH38" s="44">
        <v>24.323038101196289</v>
      </c>
      <c r="BI38" s="44">
        <v>39.942844390869141</v>
      </c>
      <c r="BJ38" s="44">
        <v>24.213222503662109</v>
      </c>
      <c r="BK38" s="44">
        <v>30.965978622436523</v>
      </c>
      <c r="BL38" s="46"/>
      <c r="BN38"/>
    </row>
    <row r="39" spans="1:66" x14ac:dyDescent="0.45">
      <c r="A39" s="43" t="s">
        <v>83</v>
      </c>
      <c r="B39" s="43" t="s">
        <v>84</v>
      </c>
      <c r="C39" s="44">
        <v>-2.644629955291748</v>
      </c>
      <c r="D39" s="44">
        <v>41.822044372558594</v>
      </c>
      <c r="E39" s="44">
        <v>-2.8236184120178223</v>
      </c>
      <c r="F39" s="44">
        <v>9.948704719543457</v>
      </c>
      <c r="G39" s="44">
        <v>-2.6294660568237305</v>
      </c>
      <c r="H39" s="44">
        <v>-6.9252605438232422</v>
      </c>
      <c r="I39" s="44">
        <v>-29.14404296875</v>
      </c>
      <c r="J39" s="44">
        <v>2.0903820991516113</v>
      </c>
      <c r="K39" s="44">
        <v>-10.16182804107666</v>
      </c>
      <c r="L39" s="44">
        <v>-8.4609451293945313</v>
      </c>
      <c r="M39" s="44">
        <v>-0.87996536493301392</v>
      </c>
      <c r="N39" s="44">
        <v>-3.481503963470459</v>
      </c>
      <c r="O39" s="44">
        <v>9.4223527908325195</v>
      </c>
      <c r="P39" s="44">
        <v>14.629075050354004</v>
      </c>
      <c r="Q39" s="44">
        <v>12.189701080322266</v>
      </c>
      <c r="R39" s="44">
        <v>8.5008783340454102</v>
      </c>
      <c r="S39" s="44">
        <v>30.470077514648438</v>
      </c>
      <c r="T39" s="44">
        <v>52.022922515869141</v>
      </c>
      <c r="U39" s="44">
        <v>61.997016906738281</v>
      </c>
      <c r="V39" s="44">
        <v>54.400341033935547</v>
      </c>
      <c r="W39" s="44">
        <v>41.606586456298828</v>
      </c>
      <c r="X39" s="44">
        <v>64.125679016113281</v>
      </c>
      <c r="Y39" s="44">
        <v>47.644775390625</v>
      </c>
      <c r="Z39" s="44">
        <v>53.373851776123047</v>
      </c>
      <c r="AA39" s="44">
        <v>49.716876983642578</v>
      </c>
      <c r="AB39" s="44">
        <v>35.188274383544922</v>
      </c>
      <c r="AC39" s="44">
        <v>25.369922637939453</v>
      </c>
      <c r="AD39" s="44">
        <v>34.193965911865234</v>
      </c>
      <c r="AE39" s="44">
        <v>44.365928649902344</v>
      </c>
      <c r="AF39" s="44">
        <v>47.76239013671875</v>
      </c>
      <c r="AG39" s="45" t="s">
        <v>19</v>
      </c>
      <c r="AH39" s="44">
        <v>-17.344646453857422</v>
      </c>
      <c r="AI39" s="44">
        <v>38.582820892333984</v>
      </c>
      <c r="AJ39" s="44">
        <v>-4.9082984924316406</v>
      </c>
      <c r="AK39" s="44">
        <v>-7.356539249420166</v>
      </c>
      <c r="AL39" s="44">
        <v>-2.8690731525421143</v>
      </c>
      <c r="AM39" s="44">
        <v>-18.598369598388672</v>
      </c>
      <c r="AN39" s="44">
        <v>-42.227882385253906</v>
      </c>
      <c r="AO39" s="44">
        <v>-6.3947319984436035</v>
      </c>
      <c r="AP39" s="44">
        <v>-32.568870544433594</v>
      </c>
      <c r="AQ39" s="44">
        <v>-24.185922622680664</v>
      </c>
      <c r="AR39" s="44">
        <v>-18.882595062255859</v>
      </c>
      <c r="AS39" s="44">
        <v>-26.919662475585938</v>
      </c>
      <c r="AT39" s="44">
        <v>-17.444673538208008</v>
      </c>
      <c r="AU39" s="44">
        <v>-0.47150301933288574</v>
      </c>
      <c r="AV39" s="44">
        <v>-6.5794363021850586</v>
      </c>
      <c r="AW39" s="44">
        <v>14.86738109588623</v>
      </c>
      <c r="AX39" s="44">
        <v>25.728343963623047</v>
      </c>
      <c r="AY39" s="44">
        <v>29.270374298095703</v>
      </c>
      <c r="AZ39" s="44">
        <v>68.686752319335938</v>
      </c>
      <c r="BA39" s="44">
        <v>60.018772125244141</v>
      </c>
      <c r="BB39" s="44">
        <v>45.858776092529297</v>
      </c>
      <c r="BC39" s="44">
        <v>55.262325286865234</v>
      </c>
      <c r="BD39" s="44">
        <v>40.310802459716797</v>
      </c>
      <c r="BE39" s="44">
        <v>51.062488555908203</v>
      </c>
      <c r="BF39" s="44">
        <v>52.618362426757813</v>
      </c>
      <c r="BG39" s="44">
        <v>47.8834228515625</v>
      </c>
      <c r="BH39" s="44">
        <v>36.618431091308594</v>
      </c>
      <c r="BI39" s="44">
        <v>25.431587219238281</v>
      </c>
      <c r="BJ39" s="44">
        <v>30.825912475585938</v>
      </c>
      <c r="BK39" s="44">
        <v>21.965774536132813</v>
      </c>
      <c r="BL39" s="46"/>
      <c r="BN39"/>
    </row>
    <row r="40" spans="1:66" x14ac:dyDescent="0.45">
      <c r="A40" s="43" t="s">
        <v>85</v>
      </c>
      <c r="B40" s="43" t="s">
        <v>86</v>
      </c>
      <c r="C40" s="44">
        <v>6.1774539947509766</v>
      </c>
      <c r="D40" s="44">
        <v>5.5689458847045898</v>
      </c>
      <c r="E40" s="44">
        <v>5.8549351692199707</v>
      </c>
      <c r="F40" s="44">
        <v>-12.319484710693359</v>
      </c>
      <c r="G40" s="44">
        <v>45.643924713134766</v>
      </c>
      <c r="H40" s="44">
        <v>-16.128025054931641</v>
      </c>
      <c r="I40" s="44">
        <v>-9.9020509719848633</v>
      </c>
      <c r="J40" s="44">
        <v>10.355308532714844</v>
      </c>
      <c r="K40" s="44">
        <v>1.614656925201416</v>
      </c>
      <c r="L40" s="44">
        <v>14.891619682312012</v>
      </c>
      <c r="M40" s="44">
        <v>17.945642471313477</v>
      </c>
      <c r="N40" s="44">
        <v>-11.237565994262695</v>
      </c>
      <c r="O40" s="44">
        <v>21.939619064331055</v>
      </c>
      <c r="P40" s="44">
        <v>13.645611763000488</v>
      </c>
      <c r="Q40" s="44">
        <v>-2.8575356006622314</v>
      </c>
      <c r="R40" s="44">
        <v>18.108512878417969</v>
      </c>
      <c r="S40" s="44">
        <v>-11.143581390380859</v>
      </c>
      <c r="T40" s="44">
        <v>18.947921752929688</v>
      </c>
      <c r="U40" s="44">
        <v>15.728650093078613</v>
      </c>
      <c r="V40" s="44">
        <v>16.550010681152344</v>
      </c>
      <c r="W40" s="44">
        <v>-6.484542042016983E-2</v>
      </c>
      <c r="X40" s="44">
        <v>1.5340727567672729</v>
      </c>
      <c r="Y40" s="44">
        <v>4.6528267860412598</v>
      </c>
      <c r="Z40" s="44">
        <v>21.270332336425781</v>
      </c>
      <c r="AA40" s="44">
        <v>-0.18505379557609558</v>
      </c>
      <c r="AB40" s="44">
        <v>-2.6390283107757568</v>
      </c>
      <c r="AC40" s="44">
        <v>14.520121574401855</v>
      </c>
      <c r="AD40" s="44">
        <v>20.317253112792969</v>
      </c>
      <c r="AE40" s="44">
        <v>27.365900039672852</v>
      </c>
      <c r="AF40" s="44"/>
      <c r="AG40" s="45" t="s">
        <v>19</v>
      </c>
      <c r="AH40" s="44">
        <v>-1.2681142091751099</v>
      </c>
      <c r="AI40" s="44">
        <v>19.515584945678711</v>
      </c>
      <c r="AJ40" s="44">
        <v>-8.0369529724121094</v>
      </c>
      <c r="AK40" s="44">
        <v>17.995565414428711</v>
      </c>
      <c r="AL40" s="44">
        <v>-13.779624938964844</v>
      </c>
      <c r="AM40" s="44">
        <v>-26.498764038085938</v>
      </c>
      <c r="AN40" s="44">
        <v>-19.152658462524414</v>
      </c>
      <c r="AO40" s="44">
        <v>-10.268062591552734</v>
      </c>
      <c r="AP40" s="44">
        <v>6.2354145050048828</v>
      </c>
      <c r="AQ40" s="44">
        <v>-1.4549936056137085</v>
      </c>
      <c r="AR40" s="44">
        <v>-2.9887514114379883</v>
      </c>
      <c r="AS40" s="44">
        <v>-2.9800667762756348</v>
      </c>
      <c r="AT40" s="44">
        <v>28.711698532104492</v>
      </c>
      <c r="AU40" s="44">
        <v>16.16362190246582</v>
      </c>
      <c r="AV40" s="44">
        <v>-2.5238258838653564</v>
      </c>
      <c r="AW40" s="44">
        <v>-10.937577247619629</v>
      </c>
      <c r="AX40" s="44">
        <v>45.524650573730469</v>
      </c>
      <c r="AY40" s="44">
        <v>57.255180358886719</v>
      </c>
      <c r="AZ40" s="44">
        <v>53.416332244873047</v>
      </c>
      <c r="BA40" s="44">
        <v>53.506912231445313</v>
      </c>
      <c r="BB40" s="44">
        <v>-3.7289042472839355</v>
      </c>
      <c r="BC40" s="44">
        <v>21.262201309204102</v>
      </c>
      <c r="BD40" s="44">
        <v>26.47184944152832</v>
      </c>
      <c r="BE40" s="44">
        <v>14.40500545501709</v>
      </c>
      <c r="BF40" s="44">
        <v>3.627556324005127</v>
      </c>
      <c r="BG40" s="44">
        <v>11.632724761962891</v>
      </c>
      <c r="BH40" s="44">
        <v>37.149360656738281</v>
      </c>
      <c r="BI40" s="44">
        <v>30.786993026733398</v>
      </c>
      <c r="BJ40" s="44">
        <v>11.830853462219238</v>
      </c>
      <c r="BK40" s="44"/>
      <c r="BL40" s="46"/>
      <c r="BN40"/>
    </row>
    <row r="41" spans="1:66" x14ac:dyDescent="0.45">
      <c r="A41" s="43" t="s">
        <v>87</v>
      </c>
      <c r="B41" s="43" t="s">
        <v>88</v>
      </c>
      <c r="C41" s="44">
        <v>-8.0559759140014648</v>
      </c>
      <c r="D41" s="44">
        <v>18.693368911743164</v>
      </c>
      <c r="E41" s="44">
        <v>2.7043514251708984</v>
      </c>
      <c r="F41" s="44">
        <v>-5.2379140853881836</v>
      </c>
      <c r="G41" s="44">
        <v>-35.603885650634766</v>
      </c>
      <c r="H41" s="44">
        <v>-20.571016311645508</v>
      </c>
      <c r="I41" s="44">
        <v>-7.8543219566345215</v>
      </c>
      <c r="J41" s="44">
        <v>-7.2640032768249512</v>
      </c>
      <c r="K41" s="44">
        <v>-16.914382934570313</v>
      </c>
      <c r="L41" s="44">
        <v>-11.002009391784668</v>
      </c>
      <c r="M41" s="44">
        <v>-1.3740384578704834</v>
      </c>
      <c r="N41" s="44">
        <v>14.447656631469727</v>
      </c>
      <c r="O41" s="44">
        <v>-6.8284897804260254</v>
      </c>
      <c r="P41" s="44">
        <v>11.445196151733398</v>
      </c>
      <c r="Q41" s="44">
        <v>-0.83591806888580322</v>
      </c>
      <c r="R41" s="44">
        <v>-8.2722024917602539</v>
      </c>
      <c r="S41" s="44">
        <v>22.031183242797852</v>
      </c>
      <c r="T41" s="44">
        <v>48.111873626708984</v>
      </c>
      <c r="U41" s="44">
        <v>22.761905670166016</v>
      </c>
      <c r="V41" s="44">
        <v>21.439548492431641</v>
      </c>
      <c r="W41" s="44">
        <v>33.662914276123047</v>
      </c>
      <c r="X41" s="44">
        <v>28.621009826660156</v>
      </c>
      <c r="Y41" s="44">
        <v>-5.3642382621765137</v>
      </c>
      <c r="Z41" s="44">
        <v>33.037837982177734</v>
      </c>
      <c r="AA41" s="44">
        <v>21.953033447265625</v>
      </c>
      <c r="AB41" s="44">
        <v>23.584905624389648</v>
      </c>
      <c r="AC41" s="44">
        <v>17.68450927734375</v>
      </c>
      <c r="AD41" s="44">
        <v>23.845985412597656</v>
      </c>
      <c r="AE41" s="44">
        <v>35.912750244140625</v>
      </c>
      <c r="AF41" s="44">
        <v>14.561319351196289</v>
      </c>
      <c r="AG41" s="45" t="s">
        <v>19</v>
      </c>
      <c r="AH41" s="44">
        <v>-8.6209650039672852</v>
      </c>
      <c r="AI41" s="44">
        <v>31.322536468505859</v>
      </c>
      <c r="AJ41" s="44">
        <v>-4.8879027366638184</v>
      </c>
      <c r="AK41" s="44">
        <v>-4.2152233123779297</v>
      </c>
      <c r="AL41" s="44">
        <v>-17.12095832824707</v>
      </c>
      <c r="AM41" s="44">
        <v>-26.451499938964844</v>
      </c>
      <c r="AN41" s="44">
        <v>-20.160812377929688</v>
      </c>
      <c r="AO41" s="44">
        <v>-9.8942337036132813</v>
      </c>
      <c r="AP41" s="44">
        <v>-19.869842529296875</v>
      </c>
      <c r="AQ41" s="44">
        <v>-6.8004655838012695</v>
      </c>
      <c r="AR41" s="44">
        <v>-1.9690146446228027</v>
      </c>
      <c r="AS41" s="44">
        <v>-5.5118365287780762</v>
      </c>
      <c r="AT41" s="44">
        <v>7.0075826644897461</v>
      </c>
      <c r="AU41" s="44">
        <v>8.4183568954467773</v>
      </c>
      <c r="AV41" s="44">
        <v>6.7175107002258301</v>
      </c>
      <c r="AW41" s="44">
        <v>13.700429916381836</v>
      </c>
      <c r="AX41" s="44">
        <v>28.193138122558594</v>
      </c>
      <c r="AY41" s="44">
        <v>54.083644866943359</v>
      </c>
      <c r="AZ41" s="44">
        <v>54.347503662109375</v>
      </c>
      <c r="BA41" s="44">
        <v>40.572654724121094</v>
      </c>
      <c r="BB41" s="44">
        <v>32.424400329589844</v>
      </c>
      <c r="BC41" s="44">
        <v>47.864791870117188</v>
      </c>
      <c r="BD41" s="44">
        <v>18.847051620483398</v>
      </c>
      <c r="BE41" s="44">
        <v>46.711822509765625</v>
      </c>
      <c r="BF41" s="44">
        <v>38.441764831542969</v>
      </c>
      <c r="BG41" s="44">
        <v>10.982463836669922</v>
      </c>
      <c r="BH41" s="44">
        <v>30.411905288696289</v>
      </c>
      <c r="BI41" s="44">
        <v>28.374828338623047</v>
      </c>
      <c r="BJ41" s="44">
        <v>27.818157196044922</v>
      </c>
      <c r="BK41" s="44">
        <v>21.171272277832031</v>
      </c>
      <c r="BL41" s="46"/>
      <c r="BN41"/>
    </row>
    <row r="42" spans="1:66" x14ac:dyDescent="0.45">
      <c r="A42" s="43" t="s">
        <v>89</v>
      </c>
      <c r="B42" s="43" t="s">
        <v>90</v>
      </c>
      <c r="C42" s="44">
        <v>-7.0534911155700684</v>
      </c>
      <c r="D42" s="44">
        <v>22.107017517089844</v>
      </c>
      <c r="E42" s="44">
        <v>-0.94039124250411987</v>
      </c>
      <c r="F42" s="44">
        <v>0.84453445672988892</v>
      </c>
      <c r="G42" s="44">
        <v>-16.446134567260742</v>
      </c>
      <c r="H42" s="44">
        <v>-44.697029113769531</v>
      </c>
      <c r="I42" s="44">
        <v>-31.51359748840332</v>
      </c>
      <c r="J42" s="44">
        <v>-12.190426826477051</v>
      </c>
      <c r="K42" s="44">
        <v>-5.4752135276794434</v>
      </c>
      <c r="L42" s="44">
        <v>-0.23537351191043854</v>
      </c>
      <c r="M42" s="44">
        <v>9.6436901092529297</v>
      </c>
      <c r="N42" s="44">
        <v>-1.361986517906189</v>
      </c>
      <c r="O42" s="44">
        <v>9.4739837646484375</v>
      </c>
      <c r="P42" s="44">
        <v>13.832107543945313</v>
      </c>
      <c r="Q42" s="44">
        <v>-0.43971079587936401</v>
      </c>
      <c r="R42" s="44">
        <v>7.2036466598510742</v>
      </c>
      <c r="S42" s="44">
        <v>37.474445343017578</v>
      </c>
      <c r="T42" s="44">
        <v>116.93305206298828</v>
      </c>
      <c r="U42" s="44">
        <v>56.517501831054688</v>
      </c>
      <c r="V42" s="44">
        <v>32.769302368164063</v>
      </c>
      <c r="W42" s="44">
        <v>18.314979553222656</v>
      </c>
      <c r="X42" s="44">
        <v>16.153322219848633</v>
      </c>
      <c r="Y42" s="44">
        <v>10.118762969970703</v>
      </c>
      <c r="Z42" s="44">
        <v>5.7693414688110352</v>
      </c>
      <c r="AA42" s="44">
        <v>12.620583534240723</v>
      </c>
      <c r="AB42" s="44">
        <v>7.8972916603088379</v>
      </c>
      <c r="AC42" s="44">
        <v>13.974096298217773</v>
      </c>
      <c r="AD42" s="44">
        <v>15.234906196594238</v>
      </c>
      <c r="AE42" s="44">
        <v>13.797824859619141</v>
      </c>
      <c r="AF42" s="44"/>
      <c r="AG42" s="45" t="s">
        <v>19</v>
      </c>
      <c r="AH42" s="44">
        <v>-10.134873390197754</v>
      </c>
      <c r="AI42" s="44">
        <v>30.607709884643555</v>
      </c>
      <c r="AJ42" s="44">
        <v>-1.2512530088424683</v>
      </c>
      <c r="AK42" s="44">
        <v>-4.4777984619140625</v>
      </c>
      <c r="AL42" s="44">
        <v>-20.143825531005859</v>
      </c>
      <c r="AM42" s="44">
        <v>-36.676799774169922</v>
      </c>
      <c r="AN42" s="44">
        <v>-35.735862731933594</v>
      </c>
      <c r="AO42" s="44">
        <v>-15.161496162414551</v>
      </c>
      <c r="AP42" s="44">
        <v>-11.241033554077148</v>
      </c>
      <c r="AQ42" s="44">
        <v>-5.238520622253418</v>
      </c>
      <c r="AR42" s="44">
        <v>0.95667976140975952</v>
      </c>
      <c r="AS42" s="44">
        <v>-0.8976668119430542</v>
      </c>
      <c r="AT42" s="44">
        <v>4.761380672454834</v>
      </c>
      <c r="AU42" s="44">
        <v>8.6959733963012695</v>
      </c>
      <c r="AV42" s="44">
        <v>-3.733741283416748</v>
      </c>
      <c r="AW42" s="44">
        <v>9.3343534469604492</v>
      </c>
      <c r="AX42" s="44">
        <v>44.599056243896484</v>
      </c>
      <c r="AY42" s="44">
        <v>78.686790466308594</v>
      </c>
      <c r="AZ42" s="44">
        <v>66.864044189453125</v>
      </c>
      <c r="BA42" s="44">
        <v>40.207126617431641</v>
      </c>
      <c r="BB42" s="44">
        <v>25.72633171081543</v>
      </c>
      <c r="BC42" s="44">
        <v>30.691810607910156</v>
      </c>
      <c r="BD42" s="44">
        <v>24.137922286987305</v>
      </c>
      <c r="BE42" s="44">
        <v>20.47679328918457</v>
      </c>
      <c r="BF42" s="44">
        <v>27.692535400390625</v>
      </c>
      <c r="BG42" s="44">
        <v>34.638710021972656</v>
      </c>
      <c r="BH42" s="44">
        <v>34.502822875976563</v>
      </c>
      <c r="BI42" s="44">
        <v>36.395240783691406</v>
      </c>
      <c r="BJ42" s="44">
        <v>28.510410308837891</v>
      </c>
      <c r="BK42" s="44"/>
      <c r="BL42" s="46"/>
      <c r="BN42"/>
    </row>
    <row r="43" spans="1:66" x14ac:dyDescent="0.45">
      <c r="A43" s="43" t="s">
        <v>91</v>
      </c>
      <c r="B43" s="43" t="s">
        <v>92</v>
      </c>
      <c r="C43" s="44">
        <v>-24.349567413330078</v>
      </c>
      <c r="D43" s="44">
        <v>15.18710994720459</v>
      </c>
      <c r="E43" s="44">
        <v>-33.890094757080078</v>
      </c>
      <c r="F43" s="44">
        <v>-9.5015993118286133</v>
      </c>
      <c r="G43" s="44">
        <v>-31.491426467895508</v>
      </c>
      <c r="H43" s="44">
        <v>-33.1746826171875</v>
      </c>
      <c r="I43" s="44">
        <v>-50.132442474365234</v>
      </c>
      <c r="J43" s="44">
        <v>-32.967845916748047</v>
      </c>
      <c r="K43" s="44">
        <v>-5.7136006355285645</v>
      </c>
      <c r="L43" s="44">
        <v>-30.294355392456055</v>
      </c>
      <c r="M43" s="44">
        <v>-29.874614715576172</v>
      </c>
      <c r="N43" s="44">
        <v>1.6505035161972046</v>
      </c>
      <c r="O43" s="44">
        <v>0.88405650854110718</v>
      </c>
      <c r="P43" s="44">
        <v>-12.483564376831055</v>
      </c>
      <c r="Q43" s="44">
        <v>14.754097938537598</v>
      </c>
      <c r="R43" s="44">
        <v>-18.009130477905273</v>
      </c>
      <c r="S43" s="44">
        <v>9.5238094329833984</v>
      </c>
      <c r="T43" s="44">
        <v>80.069976806640625</v>
      </c>
      <c r="U43" s="44">
        <v>65.313926696777344</v>
      </c>
      <c r="V43" s="44">
        <v>36.085323333740234</v>
      </c>
      <c r="W43" s="44">
        <v>14.560556411743164</v>
      </c>
      <c r="X43" s="44">
        <v>44.839931488037109</v>
      </c>
      <c r="Y43" s="44">
        <v>5.7066383361816406</v>
      </c>
      <c r="Z43" s="44">
        <v>-9.0909090042114258</v>
      </c>
      <c r="AA43" s="44">
        <v>-11.92586612701416</v>
      </c>
      <c r="AB43" s="44">
        <v>-12.160848617553711</v>
      </c>
      <c r="AC43" s="44">
        <v>-36.6259765625</v>
      </c>
      <c r="AD43" s="44">
        <v>-23.560459136962891</v>
      </c>
      <c r="AE43" s="44">
        <v>-29.745294570922852</v>
      </c>
      <c r="AF43" s="44"/>
      <c r="AG43" s="45" t="s">
        <v>19</v>
      </c>
      <c r="AH43" s="44">
        <v>-25.578521728515625</v>
      </c>
      <c r="AI43" s="44">
        <v>25.393821716308594</v>
      </c>
      <c r="AJ43" s="44">
        <v>-10.208893775939941</v>
      </c>
      <c r="AK43" s="44">
        <v>-11.52396297454834</v>
      </c>
      <c r="AL43" s="44">
        <v>-26.723871231079102</v>
      </c>
      <c r="AM43" s="44">
        <v>-37.055690765380859</v>
      </c>
      <c r="AN43" s="44">
        <v>-48.681503295898438</v>
      </c>
      <c r="AO43" s="44">
        <v>-31.659479141235352</v>
      </c>
      <c r="AP43" s="44">
        <v>-36.286941528320313</v>
      </c>
      <c r="AQ43" s="44">
        <v>-28.611202239990234</v>
      </c>
      <c r="AR43" s="44">
        <v>-21.52720832824707</v>
      </c>
      <c r="AS43" s="44">
        <v>-20.310178756713867</v>
      </c>
      <c r="AT43" s="44">
        <v>-20.429370880126953</v>
      </c>
      <c r="AU43" s="44">
        <v>-7.8484439849853516</v>
      </c>
      <c r="AV43" s="44">
        <v>-13.890224456787109</v>
      </c>
      <c r="AW43" s="44">
        <v>-15.784914970397949</v>
      </c>
      <c r="AX43" s="44">
        <v>21.946559906005859</v>
      </c>
      <c r="AY43" s="44">
        <v>21.02745246887207</v>
      </c>
      <c r="AZ43" s="44">
        <v>71.893478393554688</v>
      </c>
      <c r="BA43" s="44">
        <v>34.322933197021484</v>
      </c>
      <c r="BB43" s="44">
        <v>58.235820770263672</v>
      </c>
      <c r="BC43" s="44">
        <v>25.228178024291992</v>
      </c>
      <c r="BD43" s="44">
        <v>30.786125183105469</v>
      </c>
      <c r="BE43" s="44">
        <v>30.182962417602539</v>
      </c>
      <c r="BF43" s="44">
        <v>28.27311897277832</v>
      </c>
      <c r="BG43" s="44">
        <v>43.1497802734375</v>
      </c>
      <c r="BH43" s="44">
        <v>37.178974151611328</v>
      </c>
      <c r="BI43" s="44">
        <v>22.238895416259766</v>
      </c>
      <c r="BJ43" s="44">
        <v>16.077947616577148</v>
      </c>
      <c r="BK43" s="44"/>
      <c r="BL43" s="46">
        <v>1</v>
      </c>
      <c r="BN43"/>
    </row>
    <row r="44" spans="1:66" x14ac:dyDescent="0.45">
      <c r="A44" s="43" t="s">
        <v>93</v>
      </c>
      <c r="B44" s="43" t="s">
        <v>94</v>
      </c>
      <c r="C44" s="44">
        <v>-9.1086130142211914</v>
      </c>
      <c r="D44" s="44">
        <v>17.889865875244141</v>
      </c>
      <c r="E44" s="44">
        <v>-2.824472188949585</v>
      </c>
      <c r="F44" s="44">
        <v>-0.66069388389587402</v>
      </c>
      <c r="G44" s="44">
        <v>-8.8886146545410156</v>
      </c>
      <c r="H44" s="44">
        <v>-19.071949005126953</v>
      </c>
      <c r="I44" s="44">
        <v>-26.451417922973633</v>
      </c>
      <c r="J44" s="44">
        <v>-25.857484817504883</v>
      </c>
      <c r="K44" s="44">
        <v>-17.979103088378906</v>
      </c>
      <c r="L44" s="44">
        <v>-14.608451843261719</v>
      </c>
      <c r="M44" s="44">
        <v>-3.1929624080657959</v>
      </c>
      <c r="N44" s="44">
        <v>2.606393575668335</v>
      </c>
      <c r="O44" s="44">
        <v>-8.5327140986919403E-2</v>
      </c>
      <c r="P44" s="44">
        <v>7.1902580261230469</v>
      </c>
      <c r="Q44" s="44">
        <v>12.008448600769043</v>
      </c>
      <c r="R44" s="44">
        <v>-0.23504422605037689</v>
      </c>
      <c r="S44" s="44">
        <v>14.953762054443359</v>
      </c>
      <c r="T44" s="44">
        <v>36.307182312011719</v>
      </c>
      <c r="U44" s="44">
        <v>46.9598388671875</v>
      </c>
      <c r="V44" s="44">
        <v>45.214485168457031</v>
      </c>
      <c r="W44" s="44">
        <v>32.619884490966797</v>
      </c>
      <c r="X44" s="44">
        <v>21.801313400268555</v>
      </c>
      <c r="Y44" s="44">
        <v>8.3076066970825195</v>
      </c>
      <c r="Z44" s="44">
        <v>1.7693158388137817</v>
      </c>
      <c r="AA44" s="44">
        <v>10.40513801574707</v>
      </c>
      <c r="AB44" s="44">
        <v>7.1598825454711914</v>
      </c>
      <c r="AC44" s="44">
        <v>-0.97692376375198364</v>
      </c>
      <c r="AD44" s="44">
        <v>8.8445224761962891</v>
      </c>
      <c r="AE44" s="44">
        <v>5.1185336112976074</v>
      </c>
      <c r="AF44" s="44">
        <v>-2.9536826610565186</v>
      </c>
      <c r="AG44" s="45" t="s">
        <v>19</v>
      </c>
      <c r="AH44" s="44">
        <v>-11.667462348937988</v>
      </c>
      <c r="AI44" s="44">
        <v>20.97032356262207</v>
      </c>
      <c r="AJ44" s="44">
        <v>-3.851600170135498</v>
      </c>
      <c r="AK44" s="44">
        <v>-13.653446197509766</v>
      </c>
      <c r="AL44" s="44">
        <v>-1.929766058921814</v>
      </c>
      <c r="AM44" s="44">
        <v>-3.4953997135162354</v>
      </c>
      <c r="AN44" s="44">
        <v>-23.833263397216797</v>
      </c>
      <c r="AO44" s="44">
        <v>-13.547386169433594</v>
      </c>
      <c r="AP44" s="44">
        <v>-20.705812454223633</v>
      </c>
      <c r="AQ44" s="44">
        <v>-20.130937576293945</v>
      </c>
      <c r="AR44" s="44">
        <v>-15.408559799194336</v>
      </c>
      <c r="AS44" s="44">
        <v>-10.345776557922363</v>
      </c>
      <c r="AT44" s="44">
        <v>-6.7452549934387207</v>
      </c>
      <c r="AU44" s="44">
        <v>-6.3751392364501953</v>
      </c>
      <c r="AV44" s="44">
        <v>-4.099179744720459</v>
      </c>
      <c r="AW44" s="44">
        <v>17.516658782958984</v>
      </c>
      <c r="AX44" s="44">
        <v>5.4126205444335938</v>
      </c>
      <c r="AY44" s="44">
        <v>11.60701847076416</v>
      </c>
      <c r="AZ44" s="44">
        <v>25.753137588500977</v>
      </c>
      <c r="BA44" s="44">
        <v>29.788562774658203</v>
      </c>
      <c r="BB44" s="44">
        <v>24.149663925170898</v>
      </c>
      <c r="BC44" s="44">
        <v>39.631851196289063</v>
      </c>
      <c r="BD44" s="44">
        <v>32.652000427246094</v>
      </c>
      <c r="BE44" s="44">
        <v>17.885875701904297</v>
      </c>
      <c r="BF44" s="44">
        <v>31.718742370605469</v>
      </c>
      <c r="BG44" s="44">
        <v>28.684516906738281</v>
      </c>
      <c r="BH44" s="44">
        <v>25.418535232543945</v>
      </c>
      <c r="BI44" s="44">
        <v>22.710159301757813</v>
      </c>
      <c r="BJ44" s="44">
        <v>20.406831741333008</v>
      </c>
      <c r="BK44" s="44">
        <v>10.743007659912109</v>
      </c>
      <c r="BL44" s="46"/>
      <c r="BN44"/>
    </row>
    <row r="45" spans="1:66" x14ac:dyDescent="0.45">
      <c r="A45" s="43" t="s">
        <v>95</v>
      </c>
      <c r="B45" s="43" t="s">
        <v>96</v>
      </c>
      <c r="C45" s="44">
        <v>-4.5201425552368164</v>
      </c>
      <c r="D45" s="44">
        <v>17.829444885253906</v>
      </c>
      <c r="E45" s="44">
        <v>17.372531890869141</v>
      </c>
      <c r="F45" s="44">
        <v>11.663093566894531</v>
      </c>
      <c r="G45" s="44">
        <v>-15.960729598999023</v>
      </c>
      <c r="H45" s="44">
        <v>-39.056098937988281</v>
      </c>
      <c r="I45" s="44">
        <v>-20.421302795410156</v>
      </c>
      <c r="J45" s="44">
        <v>0.43230313062667847</v>
      </c>
      <c r="K45" s="44">
        <v>1.4258263111114502</v>
      </c>
      <c r="L45" s="44">
        <v>0.94172394275665283</v>
      </c>
      <c r="M45" s="44">
        <v>-8.3904142379760742</v>
      </c>
      <c r="N45" s="44">
        <v>-9.0996627807617188</v>
      </c>
      <c r="O45" s="44">
        <v>1.5359879732131958</v>
      </c>
      <c r="P45" s="44">
        <v>2.5135691165924072</v>
      </c>
      <c r="Q45" s="44">
        <v>-9.3702163696289063</v>
      </c>
      <c r="R45" s="44">
        <v>-8.4095745086669922</v>
      </c>
      <c r="S45" s="44">
        <v>34.546195983886719</v>
      </c>
      <c r="T45" s="44">
        <v>49.706672668457031</v>
      </c>
      <c r="U45" s="44">
        <v>57.784576416015625</v>
      </c>
      <c r="V45" s="44">
        <v>21.529451370239258</v>
      </c>
      <c r="W45" s="44">
        <v>-10.637331962585449</v>
      </c>
      <c r="X45" s="44">
        <v>11.719294548034668</v>
      </c>
      <c r="Y45" s="44">
        <v>13.160184860229492</v>
      </c>
      <c r="Z45" s="44">
        <v>37.708080291748047</v>
      </c>
      <c r="AA45" s="44">
        <v>41.237499237060547</v>
      </c>
      <c r="AB45" s="44">
        <v>13.504561424255371</v>
      </c>
      <c r="AC45" s="44">
        <v>27.326591491699219</v>
      </c>
      <c r="AD45" s="44">
        <v>42.731460571289063</v>
      </c>
      <c r="AE45" s="44">
        <v>47.441169738769531</v>
      </c>
      <c r="AF45" s="44"/>
      <c r="AG45" s="45" t="s">
        <v>19</v>
      </c>
      <c r="AH45" s="44">
        <v>-10.128156661987305</v>
      </c>
      <c r="AI45" s="44">
        <v>25.445234298706055</v>
      </c>
      <c r="AJ45" s="44">
        <v>-4.3683395385742188</v>
      </c>
      <c r="AK45" s="44">
        <v>-1.5409082174301147</v>
      </c>
      <c r="AL45" s="44">
        <v>-19.822772979736328</v>
      </c>
      <c r="AM45" s="44">
        <v>-45.862926483154297</v>
      </c>
      <c r="AN45" s="44">
        <v>-28.080522537231445</v>
      </c>
      <c r="AO45" s="44">
        <v>5.1220564842224121</v>
      </c>
      <c r="AP45" s="44">
        <v>-10.854363441467285</v>
      </c>
      <c r="AQ45" s="44">
        <v>0.78455990552902222</v>
      </c>
      <c r="AR45" s="44">
        <v>-0.53075814247131348</v>
      </c>
      <c r="AS45" s="44">
        <v>-13.718602180480957</v>
      </c>
      <c r="AT45" s="44">
        <v>4.8628616333007813</v>
      </c>
      <c r="AU45" s="44">
        <v>0.82539421319961548</v>
      </c>
      <c r="AV45" s="44">
        <v>-1.8717907667160034</v>
      </c>
      <c r="AW45" s="44">
        <v>-6.3725085258483887</v>
      </c>
      <c r="AX45" s="44">
        <v>52.573112487792969</v>
      </c>
      <c r="AY45" s="44">
        <v>52.179092407226563</v>
      </c>
      <c r="AZ45" s="44">
        <v>41.50653076171875</v>
      </c>
      <c r="BA45" s="44">
        <v>18.072366714477539</v>
      </c>
      <c r="BB45" s="44">
        <v>2.1623756885528564</v>
      </c>
      <c r="BC45" s="44">
        <v>36.641933441162109</v>
      </c>
      <c r="BD45" s="44">
        <v>20.937219619750977</v>
      </c>
      <c r="BE45" s="44">
        <v>46.027980804443359</v>
      </c>
      <c r="BF45" s="44">
        <v>28.236316680908203</v>
      </c>
      <c r="BG45" s="44">
        <v>37.361537933349609</v>
      </c>
      <c r="BH45" s="44">
        <v>22.485813140869141</v>
      </c>
      <c r="BI45" s="44">
        <v>44.556148529052734</v>
      </c>
      <c r="BJ45" s="44">
        <v>21.347969055175781</v>
      </c>
      <c r="BK45" s="44"/>
      <c r="BL45" s="46"/>
      <c r="BN45"/>
    </row>
    <row r="46" spans="1:66" x14ac:dyDescent="0.45">
      <c r="A46" s="43" t="s">
        <v>97</v>
      </c>
      <c r="B46" s="43" t="s">
        <v>98</v>
      </c>
      <c r="C46" s="44">
        <v>-18.95244026184082</v>
      </c>
      <c r="D46" s="44">
        <v>30.523494720458984</v>
      </c>
      <c r="E46" s="44">
        <v>-18.884532928466797</v>
      </c>
      <c r="F46" s="44">
        <v>4.5679831504821777</v>
      </c>
      <c r="G46" s="44">
        <v>40.482582092285156</v>
      </c>
      <c r="H46" s="44">
        <v>-14.001946449279785</v>
      </c>
      <c r="I46" s="44">
        <v>-22.000936508178711</v>
      </c>
      <c r="J46" s="44">
        <v>-37.023296356201172</v>
      </c>
      <c r="K46" s="44">
        <v>-39.86968994140625</v>
      </c>
      <c r="L46" s="44">
        <v>-30.067464828491211</v>
      </c>
      <c r="M46" s="44">
        <v>-30.878084182739258</v>
      </c>
      <c r="N46" s="44">
        <v>-24.66961669921875</v>
      </c>
      <c r="O46" s="44">
        <v>-11.339680671691895</v>
      </c>
      <c r="P46" s="44">
        <v>-25.767324447631836</v>
      </c>
      <c r="Q46" s="44">
        <v>-25.177438735961914</v>
      </c>
      <c r="R46" s="44">
        <v>-19.753217697143555</v>
      </c>
      <c r="S46" s="44">
        <v>-6.9071693420410156</v>
      </c>
      <c r="T46" s="44">
        <v>16.341848373413086</v>
      </c>
      <c r="U46" s="44">
        <v>25.936044692993164</v>
      </c>
      <c r="V46" s="44">
        <v>76.294197082519531</v>
      </c>
      <c r="W46" s="44">
        <v>90.978782653808594</v>
      </c>
      <c r="X46" s="44">
        <v>67.779022216796875</v>
      </c>
      <c r="Y46" s="44">
        <v>65.342193603515625</v>
      </c>
      <c r="Z46" s="44">
        <v>53.921756744384766</v>
      </c>
      <c r="AA46" s="44">
        <v>31.866939544677734</v>
      </c>
      <c r="AB46" s="44">
        <v>58.084075927734375</v>
      </c>
      <c r="AC46" s="44">
        <v>87.776802062988281</v>
      </c>
      <c r="AD46" s="44">
        <v>58.672389984130859</v>
      </c>
      <c r="AE46" s="44">
        <v>41.208637237548828</v>
      </c>
      <c r="AF46" s="44"/>
      <c r="AG46" s="45" t="s">
        <v>19</v>
      </c>
      <c r="AH46" s="44">
        <v>-1.4172489643096924</v>
      </c>
      <c r="AI46" s="44">
        <v>10.60886287689209</v>
      </c>
      <c r="AJ46" s="44">
        <v>8.0132503509521484</v>
      </c>
      <c r="AK46" s="44">
        <v>3.6744787693023682</v>
      </c>
      <c r="AL46" s="44">
        <v>-5.2112603187561035</v>
      </c>
      <c r="AM46" s="44">
        <v>-14.777332305908203</v>
      </c>
      <c r="AN46" s="44">
        <v>-20.450933456420898</v>
      </c>
      <c r="AO46" s="44">
        <v>8.6353931427001953</v>
      </c>
      <c r="AP46" s="44">
        <v>-6.0197615623474121</v>
      </c>
      <c r="AQ46" s="44">
        <v>1.9807666540145874E-2</v>
      </c>
      <c r="AR46" s="44">
        <v>11.509849548339844</v>
      </c>
      <c r="AS46" s="44">
        <v>-5.457155704498291</v>
      </c>
      <c r="AT46" s="44">
        <v>3.6209149360656738</v>
      </c>
      <c r="AU46" s="44">
        <v>5.8151216506958008</v>
      </c>
      <c r="AV46" s="44">
        <v>-3.5868976265192032E-2</v>
      </c>
      <c r="AW46" s="44">
        <v>18.619550704956055</v>
      </c>
      <c r="AX46" s="44">
        <v>41.052562713623047</v>
      </c>
      <c r="AY46" s="44">
        <v>26.099372863769531</v>
      </c>
      <c r="AZ46" s="44">
        <v>18.193008422851563</v>
      </c>
      <c r="BA46" s="44">
        <v>1.0596898794174194</v>
      </c>
      <c r="BB46" s="44">
        <v>-6.7450094223022461</v>
      </c>
      <c r="BC46" s="44">
        <v>1.366898775100708</v>
      </c>
      <c r="BD46" s="44">
        <v>-0.76775979995727539</v>
      </c>
      <c r="BE46" s="44">
        <v>3.2186403274536133</v>
      </c>
      <c r="BF46" s="44">
        <v>22.650272369384766</v>
      </c>
      <c r="BG46" s="44">
        <v>19.675313949584961</v>
      </c>
      <c r="BH46" s="44">
        <v>13.598968505859375</v>
      </c>
      <c r="BI46" s="44">
        <v>26.822019577026367</v>
      </c>
      <c r="BJ46" s="44">
        <v>12.17552375793457</v>
      </c>
      <c r="BK46" s="44"/>
      <c r="BL46" s="46">
        <v>1</v>
      </c>
      <c r="BN46"/>
    </row>
    <row r="47" spans="1:66" x14ac:dyDescent="0.45">
      <c r="A47" s="43" t="s">
        <v>99</v>
      </c>
      <c r="B47" s="43" t="s">
        <v>100</v>
      </c>
      <c r="C47" s="44">
        <v>3.2651753425598145</v>
      </c>
      <c r="D47" s="44">
        <v>11.782416343688965</v>
      </c>
      <c r="E47" s="44">
        <v>0.19626361131668091</v>
      </c>
      <c r="F47" s="44">
        <v>19.10057258605957</v>
      </c>
      <c r="G47" s="44">
        <v>17.999139785766602</v>
      </c>
      <c r="H47" s="44">
        <v>-15.929004669189453</v>
      </c>
      <c r="I47" s="44">
        <v>-3.7884576320648193</v>
      </c>
      <c r="J47" s="44">
        <v>-10.374096870422363</v>
      </c>
      <c r="K47" s="44">
        <v>-0.41327530145645142</v>
      </c>
      <c r="L47" s="44">
        <v>4.852379322052002</v>
      </c>
      <c r="M47" s="44">
        <v>15.657597541809082</v>
      </c>
      <c r="N47" s="44">
        <v>-0.88122075796127319</v>
      </c>
      <c r="O47" s="44">
        <v>-8.2018203735351563</v>
      </c>
      <c r="P47" s="44">
        <v>23.507539749145508</v>
      </c>
      <c r="Q47" s="44">
        <v>-5.9048905372619629</v>
      </c>
      <c r="R47" s="44">
        <v>1.6951549053192139</v>
      </c>
      <c r="S47" s="44">
        <v>0.51832276582717896</v>
      </c>
      <c r="T47" s="44">
        <v>34.308387756347656</v>
      </c>
      <c r="U47" s="44">
        <v>33.020912170410156</v>
      </c>
      <c r="V47" s="44">
        <v>16.701953887939453</v>
      </c>
      <c r="W47" s="44">
        <v>13.406583786010742</v>
      </c>
      <c r="X47" s="44">
        <v>11.447031021118164</v>
      </c>
      <c r="Y47" s="44">
        <v>-5.4456415176391602</v>
      </c>
      <c r="Z47" s="44">
        <v>19.852203369140625</v>
      </c>
      <c r="AA47" s="44">
        <v>23.405757904052734</v>
      </c>
      <c r="AB47" s="44">
        <v>12.911417007446289</v>
      </c>
      <c r="AC47" s="44">
        <v>7.7043256759643555</v>
      </c>
      <c r="AD47" s="44">
        <v>0.4454767107963562</v>
      </c>
      <c r="AE47" s="44">
        <v>54.002979278564453</v>
      </c>
      <c r="AF47" s="44"/>
      <c r="AG47" s="45" t="s">
        <v>19</v>
      </c>
      <c r="AH47" s="44">
        <v>-12.709471702575684</v>
      </c>
      <c r="AI47" s="44">
        <v>26.936418533325195</v>
      </c>
      <c r="AJ47" s="44">
        <v>0.19074259698390961</v>
      </c>
      <c r="AK47" s="44">
        <v>-6.7918143272399902</v>
      </c>
      <c r="AL47" s="44">
        <v>5.8816642761230469</v>
      </c>
      <c r="AM47" s="44">
        <v>-26.332967758178711</v>
      </c>
      <c r="AN47" s="44">
        <v>-33.577472686767578</v>
      </c>
      <c r="AO47" s="44">
        <v>-22.253049850463867</v>
      </c>
      <c r="AP47" s="44">
        <v>-12.41736888885498</v>
      </c>
      <c r="AQ47" s="44">
        <v>-9.5247631072998047</v>
      </c>
      <c r="AR47" s="44">
        <v>-8.1497163772583008</v>
      </c>
      <c r="AS47" s="44">
        <v>-13.039562225341797</v>
      </c>
      <c r="AT47" s="44">
        <v>-18.19969367980957</v>
      </c>
      <c r="AU47" s="44">
        <v>-4.4903826713562012</v>
      </c>
      <c r="AV47" s="44">
        <v>-4.8277578353881836</v>
      </c>
      <c r="AW47" s="44">
        <v>9.946533203125</v>
      </c>
      <c r="AX47" s="44">
        <v>29.1221923828125</v>
      </c>
      <c r="AY47" s="44">
        <v>37.009143829345703</v>
      </c>
      <c r="AZ47" s="44">
        <v>47.595516204833984</v>
      </c>
      <c r="BA47" s="44">
        <v>30.068044662475586</v>
      </c>
      <c r="BB47" s="44">
        <v>25.745235443115234</v>
      </c>
      <c r="BC47" s="44">
        <v>24.256586074829102</v>
      </c>
      <c r="BD47" s="44">
        <v>30.716720581054688</v>
      </c>
      <c r="BE47" s="44">
        <v>26.912439346313477</v>
      </c>
      <c r="BF47" s="44">
        <v>34.668624877929688</v>
      </c>
      <c r="BG47" s="44">
        <v>42.590827941894531</v>
      </c>
      <c r="BH47" s="44">
        <v>17.051357269287109</v>
      </c>
      <c r="BI47" s="44">
        <v>11.110790252685547</v>
      </c>
      <c r="BJ47" s="44">
        <v>9.6778793334960938</v>
      </c>
      <c r="BK47" s="44"/>
      <c r="BL47" s="46"/>
      <c r="BN47"/>
    </row>
    <row r="48" spans="1:66" x14ac:dyDescent="0.45">
      <c r="A48" s="43" t="s">
        <v>101</v>
      </c>
      <c r="B48" s="43" t="s">
        <v>190</v>
      </c>
      <c r="C48" s="44">
        <v>-5.4837331771850586</v>
      </c>
      <c r="D48" s="44">
        <v>25.737110137939453</v>
      </c>
      <c r="E48" s="44">
        <v>-6.6405482292175293</v>
      </c>
      <c r="F48" s="44">
        <v>3.6219725608825684</v>
      </c>
      <c r="G48" s="44">
        <v>-1.7786232233047485</v>
      </c>
      <c r="H48" s="44">
        <v>-25.64715576171875</v>
      </c>
      <c r="I48" s="44">
        <v>-23.738517761230469</v>
      </c>
      <c r="J48" s="44">
        <v>-10.894124984741211</v>
      </c>
      <c r="K48" s="44">
        <v>-7.1467170715332031</v>
      </c>
      <c r="L48" s="44">
        <v>-10.338102340698242</v>
      </c>
      <c r="M48" s="44">
        <v>7.1498274803161621</v>
      </c>
      <c r="N48" s="44">
        <v>-3.9234268665313721</v>
      </c>
      <c r="O48" s="44">
        <v>3.8854043483734131</v>
      </c>
      <c r="P48" s="44">
        <v>12.402706146240234</v>
      </c>
      <c r="Q48" s="44">
        <v>11.37717342376709</v>
      </c>
      <c r="R48" s="44">
        <v>9.2762680053710938</v>
      </c>
      <c r="S48" s="44">
        <v>16.296655654907227</v>
      </c>
      <c r="T48" s="44">
        <v>41.234451293945313</v>
      </c>
      <c r="U48" s="44">
        <v>45.533535003662109</v>
      </c>
      <c r="V48" s="44">
        <v>39.691978454589844</v>
      </c>
      <c r="W48" s="44">
        <v>29.627996444702148</v>
      </c>
      <c r="X48" s="44">
        <v>34.700119018554688</v>
      </c>
      <c r="Y48" s="44">
        <v>16.925802230834961</v>
      </c>
      <c r="Z48" s="44">
        <v>24.190530776977539</v>
      </c>
      <c r="AA48" s="44">
        <v>31.864614486694336</v>
      </c>
      <c r="AB48" s="44">
        <v>18.315256118774414</v>
      </c>
      <c r="AC48" s="44">
        <v>15.501977920532227</v>
      </c>
      <c r="AD48" s="44">
        <v>20.782222747802734</v>
      </c>
      <c r="AE48" s="44">
        <v>18.815271377563477</v>
      </c>
      <c r="AF48" s="44">
        <v>12.897768974304199</v>
      </c>
      <c r="AG48" s="45" t="s">
        <v>19</v>
      </c>
      <c r="AH48" s="44">
        <v>-7.0181646347045898</v>
      </c>
      <c r="AI48" s="44">
        <v>31.408950805664063</v>
      </c>
      <c r="AJ48" s="44">
        <v>-5.7657561302185059</v>
      </c>
      <c r="AK48" s="44">
        <v>0.84046256542205811</v>
      </c>
      <c r="AL48" s="44">
        <v>1.2587303295731544E-2</v>
      </c>
      <c r="AM48" s="44">
        <v>-15.453081130981445</v>
      </c>
      <c r="AN48" s="44">
        <v>-20.548763275146484</v>
      </c>
      <c r="AO48" s="44">
        <v>-10.653373718261719</v>
      </c>
      <c r="AP48" s="44">
        <v>-11.154184341430664</v>
      </c>
      <c r="AQ48" s="44">
        <v>-15.462944984436035</v>
      </c>
      <c r="AR48" s="44">
        <v>1.6275514364242554</v>
      </c>
      <c r="AS48" s="44">
        <v>-5.5835309028625488</v>
      </c>
      <c r="AT48" s="44">
        <v>-1.6812971830368042</v>
      </c>
      <c r="AU48" s="44">
        <v>2.1892163753509521</v>
      </c>
      <c r="AV48" s="44">
        <v>4.2708792686462402</v>
      </c>
      <c r="AW48" s="44">
        <v>14.868510246276855</v>
      </c>
      <c r="AX48" s="44">
        <v>18.574234008789063</v>
      </c>
      <c r="AY48" s="44">
        <v>33.943439483642578</v>
      </c>
      <c r="AZ48" s="44">
        <v>38.288505554199219</v>
      </c>
      <c r="BA48" s="44">
        <v>40.739974975585938</v>
      </c>
      <c r="BB48" s="44">
        <v>38.046764373779297</v>
      </c>
      <c r="BC48" s="44">
        <v>43.803470611572266</v>
      </c>
      <c r="BD48" s="44">
        <v>30.550039291381836</v>
      </c>
      <c r="BE48" s="44">
        <v>37.751766204833984</v>
      </c>
      <c r="BF48" s="44">
        <v>43.349681854248047</v>
      </c>
      <c r="BG48" s="44">
        <v>36.816646575927734</v>
      </c>
      <c r="BH48" s="44">
        <v>35.385963439941406</v>
      </c>
      <c r="BI48" s="44">
        <v>25.137971878051758</v>
      </c>
      <c r="BJ48" s="44">
        <v>27.817937850952148</v>
      </c>
      <c r="BK48" s="44">
        <v>18.287960052490234</v>
      </c>
      <c r="BL48" s="46"/>
      <c r="BN48"/>
    </row>
    <row r="49" spans="1:66" x14ac:dyDescent="0.45">
      <c r="A49" s="43" t="s">
        <v>102</v>
      </c>
      <c r="B49" s="43" t="s">
        <v>103</v>
      </c>
      <c r="C49" s="44">
        <v>4.0234084129333496</v>
      </c>
      <c r="D49" s="44">
        <v>27.679231643676758</v>
      </c>
      <c r="E49" s="44">
        <v>2.7156500816345215</v>
      </c>
      <c r="F49" s="44">
        <v>3.0806961059570313</v>
      </c>
      <c r="G49" s="44">
        <v>-1.5873156785964966</v>
      </c>
      <c r="H49" s="44">
        <v>-16.349235534667969</v>
      </c>
      <c r="I49" s="44">
        <v>-19.464082717895508</v>
      </c>
      <c r="J49" s="44">
        <v>-1.2822202444076538</v>
      </c>
      <c r="K49" s="44">
        <v>0.87887167930603027</v>
      </c>
      <c r="L49" s="44">
        <v>1.9684039354324341</v>
      </c>
      <c r="M49" s="44">
        <v>22.395599365234375</v>
      </c>
      <c r="N49" s="44">
        <v>14.590429306030273</v>
      </c>
      <c r="O49" s="44">
        <v>15.40848445892334</v>
      </c>
      <c r="P49" s="44">
        <v>23.948280334472656</v>
      </c>
      <c r="Q49" s="44">
        <v>5.9600424766540527</v>
      </c>
      <c r="R49" s="44">
        <v>17.559511184692383</v>
      </c>
      <c r="S49" s="44">
        <v>27.969951629638672</v>
      </c>
      <c r="T49" s="44">
        <v>46.789138793945313</v>
      </c>
      <c r="U49" s="44">
        <v>54.029491424560547</v>
      </c>
      <c r="V49" s="44">
        <v>38.903141021728516</v>
      </c>
      <c r="W49" s="44">
        <v>30.807468414306641</v>
      </c>
      <c r="X49" s="44">
        <v>33.940078735351563</v>
      </c>
      <c r="Y49" s="44">
        <v>25.754026412963867</v>
      </c>
      <c r="Z49" s="44">
        <v>16.310276031494141</v>
      </c>
      <c r="AA49" s="44">
        <v>24.998769760131836</v>
      </c>
      <c r="AB49" s="44">
        <v>22.493535995483398</v>
      </c>
      <c r="AC49" s="44">
        <v>20.630712509155273</v>
      </c>
      <c r="AD49" s="44">
        <v>18.735361099243164</v>
      </c>
      <c r="AE49" s="44">
        <v>22.366653442382813</v>
      </c>
      <c r="AF49" s="44"/>
      <c r="AG49" s="45" t="s">
        <v>19</v>
      </c>
      <c r="AH49" s="44">
        <v>-2.7292957305908203</v>
      </c>
      <c r="AI49" s="44">
        <v>32.326023101806641</v>
      </c>
      <c r="AJ49" s="44">
        <v>0.85177129507064819</v>
      </c>
      <c r="AK49" s="44">
        <v>-0.44592744112014771</v>
      </c>
      <c r="AL49" s="44">
        <v>-8.4143428802490234</v>
      </c>
      <c r="AM49" s="44">
        <v>-28.656158447265625</v>
      </c>
      <c r="AN49" s="44">
        <v>-30.540872573852539</v>
      </c>
      <c r="AO49" s="44">
        <v>-5.2250494956970215</v>
      </c>
      <c r="AP49" s="44">
        <v>-3.0672605037689209</v>
      </c>
      <c r="AQ49" s="44">
        <v>0.75538623332977295</v>
      </c>
      <c r="AR49" s="44">
        <v>12.33055305480957</v>
      </c>
      <c r="AS49" s="44">
        <v>9.9290904998779297</v>
      </c>
      <c r="AT49" s="44">
        <v>11.672306060791016</v>
      </c>
      <c r="AU49" s="44">
        <v>11.539948463439941</v>
      </c>
      <c r="AV49" s="44">
        <v>5.6037430763244629</v>
      </c>
      <c r="AW49" s="44">
        <v>13.895392417907715</v>
      </c>
      <c r="AX49" s="44">
        <v>22.658174514770508</v>
      </c>
      <c r="AY49" s="44">
        <v>65.438613891601563</v>
      </c>
      <c r="AZ49" s="44">
        <v>75.838432312011719</v>
      </c>
      <c r="BA49" s="44">
        <v>53.061840057373047</v>
      </c>
      <c r="BB49" s="44">
        <v>34.10302734375</v>
      </c>
      <c r="BC49" s="44">
        <v>57.483535766601563</v>
      </c>
      <c r="BD49" s="44">
        <v>26.066141128540039</v>
      </c>
      <c r="BE49" s="44">
        <v>27.003635406494141</v>
      </c>
      <c r="BF49" s="44">
        <v>21.910844802856445</v>
      </c>
      <c r="BG49" s="44">
        <v>7.9688591957092285</v>
      </c>
      <c r="BH49" s="44">
        <v>26.585166931152344</v>
      </c>
      <c r="BI49" s="44">
        <v>30.986959457397461</v>
      </c>
      <c r="BJ49" s="44">
        <v>32.301948547363281</v>
      </c>
      <c r="BK49" s="44"/>
      <c r="BL49" s="46"/>
      <c r="BN49"/>
    </row>
    <row r="50" spans="1:66" x14ac:dyDescent="0.45">
      <c r="A50" s="43" t="s">
        <v>104</v>
      </c>
      <c r="B50" s="43" t="s">
        <v>105</v>
      </c>
      <c r="C50" s="44">
        <v>-5.0077123641967773</v>
      </c>
      <c r="D50" s="44">
        <v>9.6496219635009766</v>
      </c>
      <c r="E50" s="44">
        <v>41.310535430908203</v>
      </c>
      <c r="F50" s="44">
        <v>14.376479148864746</v>
      </c>
      <c r="G50" s="44">
        <v>-25.722175598144531</v>
      </c>
      <c r="H50" s="44">
        <v>-35.778915405273438</v>
      </c>
      <c r="I50" s="44">
        <v>-21.312400817871094</v>
      </c>
      <c r="J50" s="44">
        <v>-2.671187162399292</v>
      </c>
      <c r="K50" s="44">
        <v>2.4472396373748779</v>
      </c>
      <c r="L50" s="44">
        <v>-27.050397872924805</v>
      </c>
      <c r="M50" s="44">
        <v>4.3118038177490234</v>
      </c>
      <c r="N50" s="44">
        <v>20.091701507568359</v>
      </c>
      <c r="O50" s="44">
        <v>-8.4023685455322266</v>
      </c>
      <c r="P50" s="44">
        <v>-9.1132755279541016</v>
      </c>
      <c r="Q50" s="44">
        <v>-44.793983459472656</v>
      </c>
      <c r="R50" s="44">
        <v>-41.339725494384766</v>
      </c>
      <c r="S50" s="44">
        <v>32.587173461914063</v>
      </c>
      <c r="T50" s="44">
        <v>75.311187744140625</v>
      </c>
      <c r="U50" s="44">
        <v>1.326557993888855</v>
      </c>
      <c r="V50" s="44">
        <v>19.862018585205078</v>
      </c>
      <c r="W50" s="44">
        <v>-27.209449768066406</v>
      </c>
      <c r="X50" s="44">
        <v>4.3767380714416504</v>
      </c>
      <c r="Y50" s="44">
        <v>28.778217315673828</v>
      </c>
      <c r="Z50" s="44">
        <v>-20.874271392822266</v>
      </c>
      <c r="AA50" s="44">
        <v>38.229621887207031</v>
      </c>
      <c r="AB50" s="44">
        <v>108.92533874511719</v>
      </c>
      <c r="AC50" s="44">
        <v>171.01066589355469</v>
      </c>
      <c r="AD50" s="44">
        <v>153.28804016113281</v>
      </c>
      <c r="AE50" s="44">
        <v>140.08377075195313</v>
      </c>
      <c r="AF50" s="44"/>
      <c r="AG50" s="45" t="s">
        <v>19</v>
      </c>
      <c r="AH50" s="44">
        <v>-41.254966735839844</v>
      </c>
      <c r="AI50" s="44">
        <v>20.586843490600586</v>
      </c>
      <c r="AJ50" s="44">
        <v>-18.000904083251953</v>
      </c>
      <c r="AK50" s="44">
        <v>-30.401487350463867</v>
      </c>
      <c r="AL50" s="44">
        <v>-62.087615966796875</v>
      </c>
      <c r="AM50" s="44">
        <v>-45.1414794921875</v>
      </c>
      <c r="AN50" s="44">
        <v>-72.58648681640625</v>
      </c>
      <c r="AO50" s="44">
        <v>-38.102958679199219</v>
      </c>
      <c r="AP50" s="44">
        <v>-57.965911865234375</v>
      </c>
      <c r="AQ50" s="44">
        <v>-46.911708831787109</v>
      </c>
      <c r="AR50" s="44">
        <v>-34.989513397216797</v>
      </c>
      <c r="AS50" s="44">
        <v>-8.7967586517333984</v>
      </c>
      <c r="AT50" s="44">
        <v>-21.455625534057617</v>
      </c>
      <c r="AU50" s="44">
        <v>-8.5091123580932617</v>
      </c>
      <c r="AV50" s="44">
        <v>-20.59124755859375</v>
      </c>
      <c r="AW50" s="44">
        <v>8.6701087951660156</v>
      </c>
      <c r="AX50" s="44">
        <v>66.493804931640625</v>
      </c>
      <c r="AY50" s="44">
        <v>52.323749542236328</v>
      </c>
      <c r="AZ50" s="44">
        <v>73.837310791015625</v>
      </c>
      <c r="BA50" s="44">
        <v>22.46906852722168</v>
      </c>
      <c r="BB50" s="44">
        <v>24.376445770263672</v>
      </c>
      <c r="BC50" s="44">
        <v>33.541465759277344</v>
      </c>
      <c r="BD50" s="44">
        <v>24.637105941772461</v>
      </c>
      <c r="BE50" s="44">
        <v>-7.3283247947692871</v>
      </c>
      <c r="BF50" s="44">
        <v>17.489650726318359</v>
      </c>
      <c r="BG50" s="44">
        <v>3.0696454048156738</v>
      </c>
      <c r="BH50" s="44">
        <v>53.279716491699219</v>
      </c>
      <c r="BI50" s="44">
        <v>-3.297661304473877</v>
      </c>
      <c r="BJ50" s="44">
        <v>4.681248664855957</v>
      </c>
      <c r="BK50" s="44"/>
      <c r="BL50" s="46">
        <v>1</v>
      </c>
      <c r="BN50"/>
    </row>
    <row r="51" spans="1:66" x14ac:dyDescent="0.45">
      <c r="A51" s="43" t="s">
        <v>106</v>
      </c>
      <c r="B51" s="43" t="s">
        <v>107</v>
      </c>
      <c r="C51" s="44">
        <v>-0.9045177698135376</v>
      </c>
      <c r="D51" s="44">
        <v>24.257474899291992</v>
      </c>
      <c r="E51" s="44">
        <v>-4.4132885932922363</v>
      </c>
      <c r="F51" s="44">
        <v>-1.2254519462585449</v>
      </c>
      <c r="G51" s="44">
        <v>-3.1772646903991699</v>
      </c>
      <c r="H51" s="44">
        <v>-23.843021392822266</v>
      </c>
      <c r="I51" s="44">
        <v>-22.720819473266602</v>
      </c>
      <c r="J51" s="44">
        <v>-6.5810680389404297</v>
      </c>
      <c r="K51" s="44">
        <v>-2.9749336242675781</v>
      </c>
      <c r="L51" s="44">
        <v>5.817779541015625</v>
      </c>
      <c r="M51" s="44">
        <v>10.568293571472168</v>
      </c>
      <c r="N51" s="44">
        <v>5.7152523994445801</v>
      </c>
      <c r="O51" s="44">
        <v>6.4660158157348633</v>
      </c>
      <c r="P51" s="44">
        <v>25.487564086914063</v>
      </c>
      <c r="Q51" s="44">
        <v>11.997354507446289</v>
      </c>
      <c r="R51" s="44">
        <v>16.714305877685547</v>
      </c>
      <c r="S51" s="44">
        <v>17.430633544921875</v>
      </c>
      <c r="T51" s="44">
        <v>53.987205505371094</v>
      </c>
      <c r="U51" s="44">
        <v>54.395229339599609</v>
      </c>
      <c r="V51" s="44">
        <v>35.999095916748047</v>
      </c>
      <c r="W51" s="44">
        <v>20.229091644287109</v>
      </c>
      <c r="X51" s="44">
        <v>19.808504104614258</v>
      </c>
      <c r="Y51" s="44">
        <v>17.90656852722168</v>
      </c>
      <c r="Z51" s="44">
        <v>15.587592124938965</v>
      </c>
      <c r="AA51" s="44">
        <v>29.065675735473633</v>
      </c>
      <c r="AB51" s="44">
        <v>14.906487464904785</v>
      </c>
      <c r="AC51" s="44">
        <v>27.415739059448242</v>
      </c>
      <c r="AD51" s="44">
        <v>13.174199104309082</v>
      </c>
      <c r="AE51" s="44">
        <v>23.795846939086914</v>
      </c>
      <c r="AF51" s="44"/>
      <c r="AG51" s="45" t="s">
        <v>19</v>
      </c>
      <c r="AH51" s="44">
        <v>-6.7119312286376953</v>
      </c>
      <c r="AI51" s="44">
        <v>33.578838348388672</v>
      </c>
      <c r="AJ51" s="44">
        <v>-5.3659968376159668</v>
      </c>
      <c r="AK51" s="44">
        <v>-5.5842185020446777</v>
      </c>
      <c r="AL51" s="44">
        <v>-7.5503983497619629</v>
      </c>
      <c r="AM51" s="44">
        <v>-29.098880767822266</v>
      </c>
      <c r="AN51" s="44">
        <v>-34.653594970703125</v>
      </c>
      <c r="AO51" s="44">
        <v>-8.0220584869384766</v>
      </c>
      <c r="AP51" s="44">
        <v>-8.9337129592895508</v>
      </c>
      <c r="AQ51" s="44">
        <v>-3.0298736095428467</v>
      </c>
      <c r="AR51" s="44">
        <v>3.6265528202056885</v>
      </c>
      <c r="AS51" s="44">
        <v>1.7974848747253418</v>
      </c>
      <c r="AT51" s="44">
        <v>10.824357032775879</v>
      </c>
      <c r="AU51" s="44">
        <v>10.022540092468262</v>
      </c>
      <c r="AV51" s="44">
        <v>4.1032986640930176</v>
      </c>
      <c r="AW51" s="44">
        <v>12.288840293884277</v>
      </c>
      <c r="AX51" s="44">
        <v>32.183624267578125</v>
      </c>
      <c r="AY51" s="44">
        <v>66.214706420898438</v>
      </c>
      <c r="AZ51" s="44">
        <v>73.1097412109375</v>
      </c>
      <c r="BA51" s="44">
        <v>44.090328216552734</v>
      </c>
      <c r="BB51" s="44">
        <v>28.439739227294922</v>
      </c>
      <c r="BC51" s="44">
        <v>30.522193908691406</v>
      </c>
      <c r="BD51" s="44">
        <v>31.805723190307617</v>
      </c>
      <c r="BE51" s="44">
        <v>29.391284942626953</v>
      </c>
      <c r="BF51" s="44">
        <v>30.842048645019531</v>
      </c>
      <c r="BG51" s="44">
        <v>35.426651000976563</v>
      </c>
      <c r="BH51" s="44">
        <v>44.187702178955078</v>
      </c>
      <c r="BI51" s="44">
        <v>32.053115844726563</v>
      </c>
      <c r="BJ51" s="44">
        <v>31.416067123413086</v>
      </c>
      <c r="BK51" s="44"/>
      <c r="BL51" s="46"/>
      <c r="BN51"/>
    </row>
    <row r="52" spans="1:66" x14ac:dyDescent="0.45">
      <c r="A52" s="43" t="s">
        <v>108</v>
      </c>
      <c r="B52" s="43" t="s">
        <v>109</v>
      </c>
      <c r="C52" s="44">
        <v>-15.880005836486816</v>
      </c>
      <c r="D52" s="44">
        <v>20.119556427001953</v>
      </c>
      <c r="E52" s="44">
        <v>-37.333084106445313</v>
      </c>
      <c r="F52" s="44">
        <v>-29.471549987792969</v>
      </c>
      <c r="G52" s="44">
        <v>-29.263242721557617</v>
      </c>
      <c r="H52" s="44">
        <v>-47.378513336181641</v>
      </c>
      <c r="I52" s="44">
        <v>-22.584135055541992</v>
      </c>
      <c r="J52" s="44">
        <v>-7.760643482208252</v>
      </c>
      <c r="K52" s="44">
        <v>-5.9534473419189453</v>
      </c>
      <c r="L52" s="44">
        <v>-4.4328422546386719</v>
      </c>
      <c r="M52" s="44">
        <v>4.2968535423278809</v>
      </c>
      <c r="N52" s="44">
        <v>-1.870112419128418</v>
      </c>
      <c r="O52" s="44">
        <v>12.268304824829102</v>
      </c>
      <c r="P52" s="44">
        <v>16.544748306274414</v>
      </c>
      <c r="Q52" s="44">
        <v>3.0564641952514648</v>
      </c>
      <c r="R52" s="44">
        <v>9.4059286117553711</v>
      </c>
      <c r="S52" s="44">
        <v>32.425216674804688</v>
      </c>
      <c r="T52" s="44">
        <v>61.757598876953125</v>
      </c>
      <c r="U52" s="44">
        <v>33.203784942626953</v>
      </c>
      <c r="V52" s="44">
        <v>31.095855712890625</v>
      </c>
      <c r="W52" s="44">
        <v>18.603029251098633</v>
      </c>
      <c r="X52" s="44">
        <v>23.4759521484375</v>
      </c>
      <c r="Y52" s="44">
        <v>14.82249927520752</v>
      </c>
      <c r="Z52" s="44">
        <v>7.1171989440917969</v>
      </c>
      <c r="AA52" s="44">
        <v>12.976621627807617</v>
      </c>
      <c r="AB52" s="44">
        <v>10.323963165283203</v>
      </c>
      <c r="AC52" s="44">
        <v>10.790108680725098</v>
      </c>
      <c r="AD52" s="44">
        <v>16.228181838989258</v>
      </c>
      <c r="AE52" s="44">
        <v>7.6411576271057129</v>
      </c>
      <c r="AF52" s="44"/>
      <c r="AG52" s="45" t="s">
        <v>19</v>
      </c>
      <c r="AH52" s="44">
        <v>-12.772401809692383</v>
      </c>
      <c r="AI52" s="44">
        <v>21.947790145874023</v>
      </c>
      <c r="AJ52" s="44">
        <v>-26.406332015991211</v>
      </c>
      <c r="AK52" s="44">
        <v>-22.833837509155273</v>
      </c>
      <c r="AL52" s="44">
        <v>-26.825183868408203</v>
      </c>
      <c r="AM52" s="44">
        <v>-43.50152587890625</v>
      </c>
      <c r="AN52" s="44">
        <v>-25.720869064331055</v>
      </c>
      <c r="AO52" s="44">
        <v>-7.2196297645568848</v>
      </c>
      <c r="AP52" s="44">
        <v>0.39450138807296753</v>
      </c>
      <c r="AQ52" s="44">
        <v>5.9095115661621094</v>
      </c>
      <c r="AR52" s="44">
        <v>2.3066520690917969</v>
      </c>
      <c r="AS52" s="44">
        <v>0.65815621614456177</v>
      </c>
      <c r="AT52" s="44">
        <v>2.7184731960296631</v>
      </c>
      <c r="AU52" s="44">
        <v>3.1549298763275146</v>
      </c>
      <c r="AV52" s="44">
        <v>1.4209375381469727</v>
      </c>
      <c r="AW52" s="44">
        <v>12.156514167785645</v>
      </c>
      <c r="AX52" s="44">
        <v>35.257354736328125</v>
      </c>
      <c r="AY52" s="44">
        <v>69.826248168945313</v>
      </c>
      <c r="AZ52" s="44">
        <v>50.815830230712891</v>
      </c>
      <c r="BA52" s="44">
        <v>30.225173950195313</v>
      </c>
      <c r="BB52" s="44">
        <v>11.280220985412598</v>
      </c>
      <c r="BC52" s="44">
        <v>3.5051770210266113</v>
      </c>
      <c r="BD52" s="44">
        <v>16.199914932250977</v>
      </c>
      <c r="BE52" s="44">
        <v>28.405483245849609</v>
      </c>
      <c r="BF52" s="44">
        <v>14.546220779418945</v>
      </c>
      <c r="BG52" s="44">
        <v>12.005508422851563</v>
      </c>
      <c r="BH52" s="44">
        <v>21.335372924804688</v>
      </c>
      <c r="BI52" s="44">
        <v>11.33258056640625</v>
      </c>
      <c r="BJ52" s="44">
        <v>7.9782094955444336</v>
      </c>
      <c r="BK52" s="44"/>
      <c r="BL52" s="46"/>
      <c r="BN52"/>
    </row>
    <row r="53" spans="1:66" x14ac:dyDescent="0.45">
      <c r="A53" s="43" t="s">
        <v>110</v>
      </c>
      <c r="B53" s="43" t="s">
        <v>111</v>
      </c>
      <c r="C53" s="44">
        <v>-2.3030846118927002</v>
      </c>
      <c r="D53" s="44">
        <v>27.415987014770508</v>
      </c>
      <c r="E53" s="44">
        <v>-1.4794867038726807</v>
      </c>
      <c r="F53" s="44">
        <v>7.9324064254760742</v>
      </c>
      <c r="G53" s="44">
        <v>-11.128008842468262</v>
      </c>
      <c r="H53" s="44">
        <v>-28.820156097412109</v>
      </c>
      <c r="I53" s="44">
        <v>-28.721380233764648</v>
      </c>
      <c r="J53" s="44">
        <v>5.2520942687988281</v>
      </c>
      <c r="K53" s="44">
        <v>-0.11559456586837769</v>
      </c>
      <c r="L53" s="44">
        <v>-0.87429654598236084</v>
      </c>
      <c r="M53" s="44">
        <v>14.53183650970459</v>
      </c>
      <c r="N53" s="44">
        <v>1.2619528770446777</v>
      </c>
      <c r="O53" s="44">
        <v>5.7334198951721191</v>
      </c>
      <c r="P53" s="44">
        <v>13.399526596069336</v>
      </c>
      <c r="Q53" s="44">
        <v>7.4596495628356934</v>
      </c>
      <c r="R53" s="44">
        <v>20.79718017578125</v>
      </c>
      <c r="S53" s="44">
        <v>36.824943542480469</v>
      </c>
      <c r="T53" s="44">
        <v>71.722610473632813</v>
      </c>
      <c r="U53" s="44">
        <v>54.448398590087891</v>
      </c>
      <c r="V53" s="44">
        <v>31.541194915771484</v>
      </c>
      <c r="W53" s="44">
        <v>6.4588093757629395</v>
      </c>
      <c r="X53" s="44">
        <v>17.443580627441406</v>
      </c>
      <c r="Y53" s="44">
        <v>24.10557746887207</v>
      </c>
      <c r="Z53" s="44">
        <v>25.117300033569336</v>
      </c>
      <c r="AA53" s="44">
        <v>30.49333381652832</v>
      </c>
      <c r="AB53" s="44">
        <v>24.407234191894531</v>
      </c>
      <c r="AC53" s="44">
        <v>19.395114898681641</v>
      </c>
      <c r="AD53" s="44">
        <v>12.827679634094238</v>
      </c>
      <c r="AE53" s="44">
        <v>22.611989974975586</v>
      </c>
      <c r="AF53" s="44">
        <v>16.577085494995117</v>
      </c>
      <c r="AG53" s="45" t="s">
        <v>19</v>
      </c>
      <c r="AH53" s="44">
        <v>-6.930412769317627</v>
      </c>
      <c r="AI53" s="44">
        <v>24.843315124511719</v>
      </c>
      <c r="AJ53" s="44">
        <v>-1.3057408332824707</v>
      </c>
      <c r="AK53" s="44">
        <v>9.5125789642333984</v>
      </c>
      <c r="AL53" s="44">
        <v>-6.3632802963256836</v>
      </c>
      <c r="AM53" s="44">
        <v>-11.666526794433594</v>
      </c>
      <c r="AN53" s="44">
        <v>-32.302364349365234</v>
      </c>
      <c r="AO53" s="44">
        <v>-6.6091179847717285</v>
      </c>
      <c r="AP53" s="44">
        <v>-11.631943702697754</v>
      </c>
      <c r="AQ53" s="44">
        <v>-6.320857048034668</v>
      </c>
      <c r="AR53" s="44">
        <v>-2.802607536315918</v>
      </c>
      <c r="AS53" s="44">
        <v>-5.1152210235595703</v>
      </c>
      <c r="AT53" s="44">
        <v>-7.9499225616455078</v>
      </c>
      <c r="AU53" s="44">
        <v>3.9969251155853271</v>
      </c>
      <c r="AV53" s="44">
        <v>2.1672756671905518</v>
      </c>
      <c r="AW53" s="44">
        <v>15.427556991577148</v>
      </c>
      <c r="AX53" s="44">
        <v>22.896099090576172</v>
      </c>
      <c r="AY53" s="44">
        <v>29.51270866394043</v>
      </c>
      <c r="AZ53" s="44">
        <v>56.092624664306641</v>
      </c>
      <c r="BA53" s="44">
        <v>36.703067779541016</v>
      </c>
      <c r="BB53" s="44">
        <v>25.800609588623047</v>
      </c>
      <c r="BC53" s="44">
        <v>11.568839073181152</v>
      </c>
      <c r="BD53" s="44">
        <v>26.058334350585938</v>
      </c>
      <c r="BE53" s="44">
        <v>27.483709335327148</v>
      </c>
      <c r="BF53" s="44">
        <v>35.790904998779297</v>
      </c>
      <c r="BG53" s="44">
        <v>19.105438232421875</v>
      </c>
      <c r="BH53" s="44">
        <v>21.982555389404297</v>
      </c>
      <c r="BI53" s="44">
        <v>14.273731231689453</v>
      </c>
      <c r="BJ53" s="44">
        <v>27.06950569152832</v>
      </c>
      <c r="BK53" s="44">
        <v>17.785303115844727</v>
      </c>
      <c r="BL53" s="46"/>
      <c r="BN53"/>
    </row>
    <row r="54" spans="1:66" x14ac:dyDescent="0.45">
      <c r="A54" s="43" t="s">
        <v>112</v>
      </c>
      <c r="B54" s="43" t="s">
        <v>113</v>
      </c>
      <c r="C54" s="44">
        <v>-15.653482437133789</v>
      </c>
      <c r="D54" s="44">
        <v>16.306344985961914</v>
      </c>
      <c r="E54" s="44">
        <v>-8.1017255783081055</v>
      </c>
      <c r="F54" s="44">
        <v>11.743000984191895</v>
      </c>
      <c r="G54" s="44">
        <v>-17.931463241577148</v>
      </c>
      <c r="H54" s="44">
        <v>-30.428003311157227</v>
      </c>
      <c r="I54" s="44">
        <v>-38.523338317871094</v>
      </c>
      <c r="J54" s="44">
        <v>-39.058803558349609</v>
      </c>
      <c r="K54" s="44">
        <v>-8.9430055618286133</v>
      </c>
      <c r="L54" s="44">
        <v>-37.388759613037109</v>
      </c>
      <c r="M54" s="44">
        <v>-5.0693435668945313</v>
      </c>
      <c r="N54" s="44">
        <v>-4.1116571426391602</v>
      </c>
      <c r="O54" s="44">
        <v>18.648382186889648</v>
      </c>
      <c r="P54" s="44">
        <v>-18.152204513549805</v>
      </c>
      <c r="Q54" s="44">
        <v>19.324548721313477</v>
      </c>
      <c r="R54" s="44">
        <v>-3.3123395442962646</v>
      </c>
      <c r="S54" s="44">
        <v>9.3603086471557617</v>
      </c>
      <c r="T54" s="44">
        <v>48.070957183837891</v>
      </c>
      <c r="U54" s="44">
        <v>40.179615020751953</v>
      </c>
      <c r="V54" s="44">
        <v>64.4599609375</v>
      </c>
      <c r="W54" s="44">
        <v>13.416256904602051</v>
      </c>
      <c r="X54" s="44">
        <v>17.643922805786133</v>
      </c>
      <c r="Y54" s="44">
        <v>2.9138674736022949</v>
      </c>
      <c r="Z54" s="44">
        <v>24.071439743041992</v>
      </c>
      <c r="AA54" s="44">
        <v>-10.806968688964844</v>
      </c>
      <c r="AB54" s="44">
        <v>4.9839763641357422</v>
      </c>
      <c r="AC54" s="44">
        <v>-11.909026145935059</v>
      </c>
      <c r="AD54" s="44">
        <v>1.3194202184677124</v>
      </c>
      <c r="AE54" s="44">
        <v>-17.341178894042969</v>
      </c>
      <c r="AF54" s="44"/>
      <c r="AG54" s="45" t="s">
        <v>19</v>
      </c>
      <c r="AH54" s="44">
        <v>-29.304344177246094</v>
      </c>
      <c r="AI54" s="44">
        <v>31.844541549682617</v>
      </c>
      <c r="AJ54" s="44">
        <v>26.312738418579102</v>
      </c>
      <c r="AK54" s="44">
        <v>-32.988315582275391</v>
      </c>
      <c r="AL54" s="44">
        <v>-61.701122283935547</v>
      </c>
      <c r="AM54" s="44">
        <v>-30.865987777709961</v>
      </c>
      <c r="AN54" s="44">
        <v>-9.5218572616577148</v>
      </c>
      <c r="AO54" s="44">
        <v>-35.599876403808594</v>
      </c>
      <c r="AP54" s="44">
        <v>-22.567644119262695</v>
      </c>
      <c r="AQ54" s="44">
        <v>-39.1004638671875</v>
      </c>
      <c r="AR54" s="44">
        <v>-29.875589370727539</v>
      </c>
      <c r="AS54" s="44">
        <v>-39.330268859863281</v>
      </c>
      <c r="AT54" s="44">
        <v>-17.932689666748047</v>
      </c>
      <c r="AU54" s="44">
        <v>-3.5732259750366211</v>
      </c>
      <c r="AV54" s="44">
        <v>-33.998058319091797</v>
      </c>
      <c r="AW54" s="44">
        <v>-10.0501708984375</v>
      </c>
      <c r="AX54" s="44">
        <v>12.205547332763672</v>
      </c>
      <c r="AY54" s="44">
        <v>94.632125854492188</v>
      </c>
      <c r="AZ54" s="44">
        <v>42.888946533203125</v>
      </c>
      <c r="BA54" s="44">
        <v>32.806957244873047</v>
      </c>
      <c r="BB54" s="44">
        <v>70.497642517089844</v>
      </c>
      <c r="BC54" s="44">
        <v>33.105621337890625</v>
      </c>
      <c r="BD54" s="44">
        <v>38.737499237060547</v>
      </c>
      <c r="BE54" s="44">
        <v>19.303955078125</v>
      </c>
      <c r="BF54" s="44">
        <v>66.260917663574219</v>
      </c>
      <c r="BG54" s="44">
        <v>48.912151336669922</v>
      </c>
      <c r="BH54" s="44">
        <v>31.206823348999023</v>
      </c>
      <c r="BI54" s="44">
        <v>32.937602996826172</v>
      </c>
      <c r="BJ54" s="44">
        <v>1.0176873207092285</v>
      </c>
      <c r="BK54" s="44"/>
      <c r="BL54" s="46"/>
      <c r="BN54"/>
    </row>
    <row r="55" spans="1:66" x14ac:dyDescent="0.45">
      <c r="A55" s="43" t="s">
        <v>114</v>
      </c>
      <c r="B55" s="43" t="s">
        <v>115</v>
      </c>
      <c r="C55" s="44">
        <v>-19.098773956298828</v>
      </c>
      <c r="D55" s="44">
        <v>9.8571557998657227</v>
      </c>
      <c r="E55" s="44">
        <v>-5.2979631423950195</v>
      </c>
      <c r="F55" s="44">
        <v>-7.9721293449401855</v>
      </c>
      <c r="G55" s="44">
        <v>-15.830306053161621</v>
      </c>
      <c r="H55" s="44">
        <v>-45.309642791748047</v>
      </c>
      <c r="I55" s="44">
        <v>-49.626502990722656</v>
      </c>
      <c r="J55" s="44">
        <v>-46.20391845703125</v>
      </c>
      <c r="K55" s="44">
        <v>-19.739110946655273</v>
      </c>
      <c r="L55" s="44">
        <v>-11.145376205444336</v>
      </c>
      <c r="M55" s="44">
        <v>-5.5917634963989258</v>
      </c>
      <c r="N55" s="44">
        <v>-5.4890193939208984</v>
      </c>
      <c r="O55" s="44">
        <v>-4.7989387512207031</v>
      </c>
      <c r="P55" s="44">
        <v>-5.8976483345031738</v>
      </c>
      <c r="Q55" s="44">
        <v>-18.510984420776367</v>
      </c>
      <c r="R55" s="44">
        <v>-16.030689239501953</v>
      </c>
      <c r="S55" s="44">
        <v>-7.1006031036376953</v>
      </c>
      <c r="T55" s="44">
        <v>46.391880035400391</v>
      </c>
      <c r="U55" s="44">
        <v>63.40185546875</v>
      </c>
      <c r="V55" s="44">
        <v>58.381706237792969</v>
      </c>
      <c r="W55" s="44">
        <v>12.269497871398926</v>
      </c>
      <c r="X55" s="44">
        <v>5.3272237777709961</v>
      </c>
      <c r="Y55" s="44">
        <v>2.6815931797027588</v>
      </c>
      <c r="Z55" s="44">
        <v>7.6212992668151855</v>
      </c>
      <c r="AA55" s="44">
        <v>9.0325603485107422</v>
      </c>
      <c r="AB55" s="44">
        <v>11.053836822509766</v>
      </c>
      <c r="AC55" s="44">
        <v>14.261296272277832</v>
      </c>
      <c r="AD55" s="44">
        <v>10.164467811584473</v>
      </c>
      <c r="AE55" s="44">
        <v>30.910398483276367</v>
      </c>
      <c r="AF55" s="44"/>
      <c r="AG55" s="45" t="s">
        <v>19</v>
      </c>
      <c r="AH55" s="44">
        <v>-24.139152526855469</v>
      </c>
      <c r="AI55" s="44">
        <v>21.770286560058594</v>
      </c>
      <c r="AJ55" s="44">
        <v>-8.2674703598022461</v>
      </c>
      <c r="AK55" s="44">
        <v>-11.724699974060059</v>
      </c>
      <c r="AL55" s="44">
        <v>-17.87797737121582</v>
      </c>
      <c r="AM55" s="44">
        <v>-34.120613098144531</v>
      </c>
      <c r="AN55" s="44">
        <v>-38.601661682128906</v>
      </c>
      <c r="AO55" s="44">
        <v>-39.359184265136719</v>
      </c>
      <c r="AP55" s="44">
        <v>-32.264961242675781</v>
      </c>
      <c r="AQ55" s="44">
        <v>-29.159587860107422</v>
      </c>
      <c r="AR55" s="44">
        <v>-25.710012435913086</v>
      </c>
      <c r="AS55" s="44">
        <v>-21.001228332519531</v>
      </c>
      <c r="AT55" s="44">
        <v>-17.482065200805664</v>
      </c>
      <c r="AU55" s="44">
        <v>-13.935552597045898</v>
      </c>
      <c r="AV55" s="44">
        <v>-12.491790771484375</v>
      </c>
      <c r="AW55" s="44">
        <v>-6.2268338203430176</v>
      </c>
      <c r="AX55" s="44">
        <v>3.2835700511932373</v>
      </c>
      <c r="AY55" s="44">
        <v>29.611673355102539</v>
      </c>
      <c r="AZ55" s="44">
        <v>41.228729248046875</v>
      </c>
      <c r="BA55" s="44">
        <v>45.07904052734375</v>
      </c>
      <c r="BB55" s="44">
        <v>28.175741195678711</v>
      </c>
      <c r="BC55" s="44">
        <v>26.648799896240234</v>
      </c>
      <c r="BD55" s="44">
        <v>26.89605712890625</v>
      </c>
      <c r="BE55" s="44">
        <v>32.035404205322266</v>
      </c>
      <c r="BF55" s="44">
        <v>32.468738555908203</v>
      </c>
      <c r="BG55" s="44">
        <v>31.942441940307617</v>
      </c>
      <c r="BH55" s="44">
        <v>37.58453369140625</v>
      </c>
      <c r="BI55" s="44">
        <v>29.495271682739258</v>
      </c>
      <c r="BJ55" s="44">
        <v>14.975083351135254</v>
      </c>
      <c r="BK55" s="44"/>
      <c r="BL55" s="46">
        <v>1</v>
      </c>
      <c r="BN55"/>
    </row>
    <row r="56" spans="1:66" x14ac:dyDescent="0.45">
      <c r="A56" s="43" t="s">
        <v>116</v>
      </c>
      <c r="B56" s="43" t="s">
        <v>117</v>
      </c>
      <c r="C56" s="44">
        <v>-9.4296226501464844</v>
      </c>
      <c r="D56" s="44">
        <v>18.600065231323242</v>
      </c>
      <c r="E56" s="44">
        <v>2.8911793231964111</v>
      </c>
      <c r="F56" s="44">
        <v>-1.1252051219344139E-2</v>
      </c>
      <c r="G56" s="44">
        <v>-1.8157913684844971</v>
      </c>
      <c r="H56" s="44">
        <v>-41.336818695068359</v>
      </c>
      <c r="I56" s="44">
        <v>-56.608383178710938</v>
      </c>
      <c r="J56" s="44">
        <v>-12.860382080078125</v>
      </c>
      <c r="K56" s="44">
        <v>-9.2451133728027344</v>
      </c>
      <c r="L56" s="44">
        <v>-7.6152715682983398</v>
      </c>
      <c r="M56" s="44">
        <v>3.6554009914398193</v>
      </c>
      <c r="N56" s="44">
        <v>2.9161891937255859</v>
      </c>
      <c r="O56" s="44">
        <v>2.2121143341064453</v>
      </c>
      <c r="P56" s="44">
        <v>11.642141342163086</v>
      </c>
      <c r="Q56" s="44">
        <v>-2.5752811431884766</v>
      </c>
      <c r="R56" s="44">
        <v>-0.60520893335342407</v>
      </c>
      <c r="S56" s="44">
        <v>12.319663047790527</v>
      </c>
      <c r="T56" s="44">
        <v>76.312400817871094</v>
      </c>
      <c r="U56" s="44">
        <v>125.46698760986328</v>
      </c>
      <c r="V56" s="44">
        <v>28.963287353515625</v>
      </c>
      <c r="W56" s="44">
        <v>15.362188339233398</v>
      </c>
      <c r="X56" s="44">
        <v>9.3789100646972656</v>
      </c>
      <c r="Y56" s="44">
        <v>8.3420476913452148</v>
      </c>
      <c r="Z56" s="44">
        <v>-0.21811264753341675</v>
      </c>
      <c r="AA56" s="44">
        <v>19.152679443359375</v>
      </c>
      <c r="AB56" s="44">
        <v>10.546036720275879</v>
      </c>
      <c r="AC56" s="44">
        <v>3.6410319805145264</v>
      </c>
      <c r="AD56" s="44">
        <v>27.686313629150391</v>
      </c>
      <c r="AE56" s="44">
        <v>20.627700805664063</v>
      </c>
      <c r="AF56" s="44">
        <v>15.960629463195801</v>
      </c>
      <c r="AG56" s="45" t="s">
        <v>19</v>
      </c>
      <c r="AH56" s="44">
        <v>-15.871967315673828</v>
      </c>
      <c r="AI56" s="44">
        <v>32.042285919189453</v>
      </c>
      <c r="AJ56" s="44">
        <v>-3.2225167751312256</v>
      </c>
      <c r="AK56" s="44">
        <v>-3.8732504844665527</v>
      </c>
      <c r="AL56" s="44">
        <v>-6.7544341087341309</v>
      </c>
      <c r="AM56" s="44">
        <v>-30.515752792358398</v>
      </c>
      <c r="AN56" s="44">
        <v>-47.102806091308594</v>
      </c>
      <c r="AO56" s="44">
        <v>-22.243921279907227</v>
      </c>
      <c r="AP56" s="44">
        <v>-26.139240264892578</v>
      </c>
      <c r="AQ56" s="44">
        <v>-22.201904296875</v>
      </c>
      <c r="AR56" s="44">
        <v>-8.5438308715820313</v>
      </c>
      <c r="AS56" s="44">
        <v>-13.883641242980957</v>
      </c>
      <c r="AT56" s="44">
        <v>-3.9244966506958008</v>
      </c>
      <c r="AU56" s="44">
        <v>3.6304473876953125</v>
      </c>
      <c r="AV56" s="44">
        <v>-5.9655594825744629</v>
      </c>
      <c r="AW56" s="44">
        <v>-0.67980802059173584</v>
      </c>
      <c r="AX56" s="44">
        <v>31.371103286743164</v>
      </c>
      <c r="AY56" s="44">
        <v>48.390033721923828</v>
      </c>
      <c r="AZ56" s="44">
        <v>87.497161865234375</v>
      </c>
      <c r="BA56" s="44">
        <v>52.330238342285156</v>
      </c>
      <c r="BB56" s="44">
        <v>50.616531372070313</v>
      </c>
      <c r="BC56" s="44">
        <v>43.344451904296875</v>
      </c>
      <c r="BD56" s="44">
        <v>29.101181030273438</v>
      </c>
      <c r="BE56" s="44">
        <v>25.110940933227539</v>
      </c>
      <c r="BF56" s="44">
        <v>29.614124298095703</v>
      </c>
      <c r="BG56" s="44">
        <v>27.718622207641602</v>
      </c>
      <c r="BH56" s="44">
        <v>18.503599166870117</v>
      </c>
      <c r="BI56" s="44">
        <v>34.243659973144531</v>
      </c>
      <c r="BJ56" s="44">
        <v>12.67485237121582</v>
      </c>
      <c r="BK56" s="44">
        <v>25.735805511474609</v>
      </c>
      <c r="BL56" s="46"/>
      <c r="BN56"/>
    </row>
    <row r="57" spans="1:66" x14ac:dyDescent="0.45">
      <c r="A57" s="43" t="s">
        <v>118</v>
      </c>
      <c r="B57" s="43" t="s">
        <v>189</v>
      </c>
      <c r="C57" s="44">
        <v>-11.229850769042969</v>
      </c>
      <c r="D57" s="44">
        <v>27.44923210144043</v>
      </c>
      <c r="E57" s="44">
        <v>-6.316688060760498</v>
      </c>
      <c r="F57" s="44">
        <v>1.6155757904052734</v>
      </c>
      <c r="G57" s="44">
        <v>-18.273717880249023</v>
      </c>
      <c r="H57" s="44">
        <v>-30.519479751586914</v>
      </c>
      <c r="I57" s="44">
        <v>-26.033254623413086</v>
      </c>
      <c r="J57" s="44">
        <v>-6.2314538955688477</v>
      </c>
      <c r="K57" s="44">
        <v>-13.215258598327637</v>
      </c>
      <c r="L57" s="44">
        <v>-20.35957145690918</v>
      </c>
      <c r="M57" s="44">
        <v>-11.097152709960938</v>
      </c>
      <c r="N57" s="44">
        <v>-7.0443534851074219</v>
      </c>
      <c r="O57" s="44">
        <v>-1.7254313230514526</v>
      </c>
      <c r="P57" s="44">
        <v>0</v>
      </c>
      <c r="Q57" s="44">
        <v>-9.6127567291259766</v>
      </c>
      <c r="R57" s="44">
        <v>-7.4602527618408203</v>
      </c>
      <c r="S57" s="44">
        <v>23.358705520629883</v>
      </c>
      <c r="T57" s="44">
        <v>45.660881042480469</v>
      </c>
      <c r="U57" s="44">
        <v>29.543994903564453</v>
      </c>
      <c r="V57" s="44">
        <v>19.62025260925293</v>
      </c>
      <c r="W57" s="44">
        <v>25.954998016357422</v>
      </c>
      <c r="X57" s="44">
        <v>44.112262725830078</v>
      </c>
      <c r="Y57" s="44">
        <v>38.907207489013672</v>
      </c>
      <c r="Z57" s="44">
        <v>41.218925476074219</v>
      </c>
      <c r="AA57" s="44">
        <v>38.893131256103516</v>
      </c>
      <c r="AB57" s="44">
        <v>48.877689361572266</v>
      </c>
      <c r="AC57" s="44">
        <v>66.481857299804688</v>
      </c>
      <c r="AD57" s="44">
        <v>48.281936645507813</v>
      </c>
      <c r="AE57" s="44">
        <v>52.641727447509766</v>
      </c>
      <c r="AF57" s="44"/>
      <c r="AG57" s="45" t="s">
        <v>19</v>
      </c>
      <c r="AH57" s="44">
        <v>-7.301668643951416</v>
      </c>
      <c r="AI57" s="44">
        <v>32.509830474853516</v>
      </c>
      <c r="AJ57" s="44">
        <v>1.932367205619812</v>
      </c>
      <c r="AK57" s="44">
        <v>5.5519266128540039</v>
      </c>
      <c r="AL57" s="44">
        <v>-6.2382912635803223</v>
      </c>
      <c r="AM57" s="44">
        <v>-44.608222961425781</v>
      </c>
      <c r="AN57" s="44">
        <v>-31.602989196777344</v>
      </c>
      <c r="AO57" s="44">
        <v>-7.1621012687683105</v>
      </c>
      <c r="AP57" s="44">
        <v>-0.50090163946151733</v>
      </c>
      <c r="AQ57" s="44">
        <v>-6.6121044158935547</v>
      </c>
      <c r="AR57" s="44">
        <v>1.3155272006988525</v>
      </c>
      <c r="AS57" s="44">
        <v>-6.0346469879150391</v>
      </c>
      <c r="AT57" s="44">
        <v>3.7294187545776367</v>
      </c>
      <c r="AU57" s="44">
        <v>5.1139521598815918</v>
      </c>
      <c r="AV57" s="44">
        <v>5.1606106758117676</v>
      </c>
      <c r="AW57" s="44">
        <v>7.5495047569274902</v>
      </c>
      <c r="AX57" s="44">
        <v>25.894105911254883</v>
      </c>
      <c r="AY57" s="44">
        <v>96.848739624023438</v>
      </c>
      <c r="AZ57" s="44">
        <v>71.038253784179688</v>
      </c>
      <c r="BA57" s="44">
        <v>42.587665557861328</v>
      </c>
      <c r="BB57" s="44">
        <v>13.169552803039551</v>
      </c>
      <c r="BC57" s="44">
        <v>32.587638854980469</v>
      </c>
      <c r="BD57" s="44">
        <v>32.048004150390625</v>
      </c>
      <c r="BE57" s="44">
        <v>31.057537078857422</v>
      </c>
      <c r="BF57" s="44">
        <v>34.155670166015625</v>
      </c>
      <c r="BG57" s="44">
        <v>32.9102783203125</v>
      </c>
      <c r="BH57" s="44">
        <v>55.533298492431641</v>
      </c>
      <c r="BI57" s="44">
        <v>28.327579498291016</v>
      </c>
      <c r="BJ57" s="44">
        <v>18.600221633911133</v>
      </c>
      <c r="BK57" s="44"/>
      <c r="BL57" s="46"/>
      <c r="BN57"/>
    </row>
    <row r="58" spans="1:66" x14ac:dyDescent="0.45">
      <c r="A58" s="43" t="s">
        <v>119</v>
      </c>
      <c r="B58" s="43" t="s">
        <v>120</v>
      </c>
      <c r="C58" s="44">
        <v>-0.56855624914169312</v>
      </c>
      <c r="D58" s="44">
        <v>22.508337020874023</v>
      </c>
      <c r="E58" s="44">
        <v>-24.410045623779297</v>
      </c>
      <c r="F58" s="44">
        <v>-35.914390563964844</v>
      </c>
      <c r="G58" s="44">
        <v>-60.905754089355469</v>
      </c>
      <c r="H58" s="44">
        <v>-54.373950958251953</v>
      </c>
      <c r="I58" s="44">
        <v>-15.795794486999512</v>
      </c>
      <c r="J58" s="44">
        <v>21.649557113647461</v>
      </c>
      <c r="K58" s="44">
        <v>51.857040405273438</v>
      </c>
      <c r="L58" s="44">
        <v>-15.374518394470215</v>
      </c>
      <c r="M58" s="44">
        <v>19.537801742553711</v>
      </c>
      <c r="N58" s="44">
        <v>44.022312164306641</v>
      </c>
      <c r="O58" s="44">
        <v>64.928436279296875</v>
      </c>
      <c r="P58" s="44">
        <v>27.854156494140625</v>
      </c>
      <c r="Q58" s="44">
        <v>39.389423370361328</v>
      </c>
      <c r="R58" s="44">
        <v>122.86042785644531</v>
      </c>
      <c r="S58" s="44">
        <v>151.19174194335938</v>
      </c>
      <c r="T58" s="44">
        <v>46.922134399414063</v>
      </c>
      <c r="U58" s="44">
        <v>30.757366180419922</v>
      </c>
      <c r="V58" s="44">
        <v>-4.0863957405090332</v>
      </c>
      <c r="W58" s="44">
        <v>-34.375057220458984</v>
      </c>
      <c r="X58" s="44">
        <v>28.251253128051758</v>
      </c>
      <c r="Y58" s="44">
        <v>20.66755485534668</v>
      </c>
      <c r="Z58" s="44">
        <v>33.958900451660156</v>
      </c>
      <c r="AA58" s="44">
        <v>50.314704895019531</v>
      </c>
      <c r="AB58" s="44">
        <v>-42.133438110351563</v>
      </c>
      <c r="AC58" s="44">
        <v>-15.661591529846191</v>
      </c>
      <c r="AD58" s="44">
        <v>-7.7862467765808105</v>
      </c>
      <c r="AE58" s="44">
        <v>14.418210983276367</v>
      </c>
      <c r="AF58" s="44">
        <v>77.048042297363281</v>
      </c>
      <c r="AG58" s="45" t="s">
        <v>19</v>
      </c>
      <c r="AH58" s="44">
        <v>-13.521207809448242</v>
      </c>
      <c r="AI58" s="44">
        <v>29.244009017944336</v>
      </c>
      <c r="AJ58" s="44">
        <v>-6.0880165100097656</v>
      </c>
      <c r="AK58" s="44">
        <v>-17.031959533691406</v>
      </c>
      <c r="AL58" s="44">
        <v>-8.1848134994506836</v>
      </c>
      <c r="AM58" s="44">
        <v>-11.59921932220459</v>
      </c>
      <c r="AN58" s="44">
        <v>-26.007110595703125</v>
      </c>
      <c r="AO58" s="44">
        <v>-19.181459426879883</v>
      </c>
      <c r="AP58" s="44">
        <v>-21.427347183227539</v>
      </c>
      <c r="AQ58" s="44">
        <v>-12.475185394287109</v>
      </c>
      <c r="AR58" s="44">
        <v>-6.4311480522155762</v>
      </c>
      <c r="AS58" s="44">
        <v>9.2604503631591797</v>
      </c>
      <c r="AT58" s="44">
        <v>-13.413683891296387</v>
      </c>
      <c r="AU58" s="44">
        <v>-24.167148590087891</v>
      </c>
      <c r="AV58" s="44">
        <v>-3.0578086376190186</v>
      </c>
      <c r="AW58" s="44">
        <v>67.475723266601563</v>
      </c>
      <c r="AX58" s="44">
        <v>46.138282775878906</v>
      </c>
      <c r="AY58" s="44">
        <v>3.0087521076202393</v>
      </c>
      <c r="AZ58" s="44">
        <v>57.691905975341797</v>
      </c>
      <c r="BA58" s="44">
        <v>41.004657745361328</v>
      </c>
      <c r="BB58" s="44">
        <v>19.723884582519531</v>
      </c>
      <c r="BC58" s="44">
        <v>24.373800277709961</v>
      </c>
      <c r="BD58" s="44">
        <v>37.422489166259766</v>
      </c>
      <c r="BE58" s="44">
        <v>1.9064023494720459</v>
      </c>
      <c r="BF58" s="44">
        <v>20.726129531860352</v>
      </c>
      <c r="BG58" s="44">
        <v>60.244789123535156</v>
      </c>
      <c r="BH58" s="44">
        <v>21.294893264770508</v>
      </c>
      <c r="BI58" s="44">
        <v>3.8231890201568604</v>
      </c>
      <c r="BJ58" s="44">
        <v>8.574213981628418</v>
      </c>
      <c r="BK58" s="44">
        <v>50.535514831542969</v>
      </c>
      <c r="BL58" s="46"/>
      <c r="BN58"/>
    </row>
    <row r="59" spans="1:66" x14ac:dyDescent="0.45">
      <c r="A59" s="43" t="s">
        <v>121</v>
      </c>
      <c r="B59" s="43" t="s">
        <v>122</v>
      </c>
      <c r="C59" s="44">
        <v>-5.9765615463256836</v>
      </c>
      <c r="D59" s="44">
        <v>30.578468322753906</v>
      </c>
      <c r="E59" s="44">
        <v>4.3326926231384277</v>
      </c>
      <c r="F59" s="44">
        <v>6.2338862419128418</v>
      </c>
      <c r="G59" s="44">
        <v>-37.310150146484375</v>
      </c>
      <c r="H59" s="44">
        <v>-43.265895843505859</v>
      </c>
      <c r="I59" s="44">
        <v>-26.066789627075195</v>
      </c>
      <c r="J59" s="44">
        <v>-7.6690778732299805</v>
      </c>
      <c r="K59" s="44">
        <v>-8.6080732345581055</v>
      </c>
      <c r="L59" s="44">
        <v>11.172807693481445</v>
      </c>
      <c r="M59" s="44">
        <v>15.56401538848877</v>
      </c>
      <c r="N59" s="44">
        <v>9.2182683944702148</v>
      </c>
      <c r="O59" s="44">
        <v>7.2424402236938477</v>
      </c>
      <c r="P59" s="44">
        <v>7.9214038848876953</v>
      </c>
      <c r="Q59" s="44">
        <v>6.3334164619445801</v>
      </c>
      <c r="R59" s="44">
        <v>1.6403012275695801</v>
      </c>
      <c r="S59" s="44">
        <v>71.285858154296875</v>
      </c>
      <c r="T59" s="44">
        <v>95.869613647460938</v>
      </c>
      <c r="U59" s="44">
        <v>38.017234802246094</v>
      </c>
      <c r="V59" s="44">
        <v>38.073108673095703</v>
      </c>
      <c r="W59" s="44">
        <v>25.826438903808594</v>
      </c>
      <c r="X59" s="44">
        <v>31.995309829711914</v>
      </c>
      <c r="Y59" s="44">
        <v>14.998385429382324</v>
      </c>
      <c r="Z59" s="44">
        <v>12.564188003540039</v>
      </c>
      <c r="AA59" s="44">
        <v>38.614471435546875</v>
      </c>
      <c r="AB59" s="44">
        <v>37.987682342529297</v>
      </c>
      <c r="AC59" s="44">
        <v>17.899787902832031</v>
      </c>
      <c r="AD59" s="44">
        <v>26.361276626586914</v>
      </c>
      <c r="AE59" s="44">
        <v>20.791982650756836</v>
      </c>
      <c r="AF59" s="44">
        <v>36.974109649658203</v>
      </c>
      <c r="AG59" s="45" t="s">
        <v>19</v>
      </c>
      <c r="AH59" s="44">
        <v>-12.310429573059082</v>
      </c>
      <c r="AI59" s="44">
        <v>31.178962707519531</v>
      </c>
      <c r="AJ59" s="44">
        <v>3.0654845237731934</v>
      </c>
      <c r="AK59" s="44">
        <v>0.58546584844589233</v>
      </c>
      <c r="AL59" s="44">
        <v>-15.173003196716309</v>
      </c>
      <c r="AM59" s="44">
        <v>-36.932102203369141</v>
      </c>
      <c r="AN59" s="44">
        <v>-36.742771148681641</v>
      </c>
      <c r="AO59" s="44">
        <v>-17.987096786499023</v>
      </c>
      <c r="AP59" s="44">
        <v>-21.158931732177734</v>
      </c>
      <c r="AQ59" s="44">
        <v>-4.4701638221740723</v>
      </c>
      <c r="AR59" s="44">
        <v>-6.5457587242126465</v>
      </c>
      <c r="AS59" s="44">
        <v>-14.581629753112793</v>
      </c>
      <c r="AT59" s="44">
        <v>1.9115501642227173</v>
      </c>
      <c r="AU59" s="44">
        <v>6.1475110054016113</v>
      </c>
      <c r="AV59" s="44">
        <v>-5.6139211654663086</v>
      </c>
      <c r="AW59" s="44">
        <v>5.108281135559082</v>
      </c>
      <c r="AX59" s="44">
        <v>33.819866180419922</v>
      </c>
      <c r="AY59" s="44">
        <v>67.49078369140625</v>
      </c>
      <c r="AZ59" s="44">
        <v>71.413864135742188</v>
      </c>
      <c r="BA59" s="44">
        <v>38.874973297119141</v>
      </c>
      <c r="BB59" s="44">
        <v>39.976902008056641</v>
      </c>
      <c r="BC59" s="44">
        <v>43.728847503662109</v>
      </c>
      <c r="BD59" s="44">
        <v>29.23094367980957</v>
      </c>
      <c r="BE59" s="44">
        <v>20.160333633422852</v>
      </c>
      <c r="BF59" s="44">
        <v>33.617034912109375</v>
      </c>
      <c r="BG59" s="44">
        <v>26.189926147460938</v>
      </c>
      <c r="BH59" s="44">
        <v>33.763462066650391</v>
      </c>
      <c r="BI59" s="44">
        <v>29.621162414550781</v>
      </c>
      <c r="BJ59" s="44">
        <v>21.27684211730957</v>
      </c>
      <c r="BK59" s="44">
        <v>32.074115753173828</v>
      </c>
      <c r="BL59" s="46"/>
      <c r="BN59"/>
    </row>
    <row r="60" spans="1:66" x14ac:dyDescent="0.45">
      <c r="A60" s="43" t="s">
        <v>123</v>
      </c>
      <c r="B60" s="43" t="s">
        <v>124</v>
      </c>
      <c r="C60" s="44">
        <v>-4.7978849411010742</v>
      </c>
      <c r="D60" s="44">
        <v>24.014167785644531</v>
      </c>
      <c r="E60" s="44">
        <v>1.3350867033004761</v>
      </c>
      <c r="F60" s="44">
        <v>-2.8690314292907715</v>
      </c>
      <c r="G60" s="44">
        <v>-8.6402120590209961</v>
      </c>
      <c r="H60" s="44">
        <v>-22.21436882019043</v>
      </c>
      <c r="I60" s="44">
        <v>-24.037040710449219</v>
      </c>
      <c r="J60" s="44">
        <v>-6.7637124061584473</v>
      </c>
      <c r="K60" s="44">
        <v>-4.0147895812988281</v>
      </c>
      <c r="L60" s="44">
        <v>-6.3366498947143555</v>
      </c>
      <c r="M60" s="44">
        <v>1.7576857805252075</v>
      </c>
      <c r="N60" s="44">
        <v>-2.587125301361084</v>
      </c>
      <c r="O60" s="44">
        <v>5.4804391860961914</v>
      </c>
      <c r="P60" s="44">
        <v>11.34012508392334</v>
      </c>
      <c r="Q60" s="44">
        <v>1.7367517948150635</v>
      </c>
      <c r="R60" s="44">
        <v>12.271820068359375</v>
      </c>
      <c r="S60" s="44">
        <v>28.104007720947266</v>
      </c>
      <c r="T60" s="44">
        <v>47.978683471679688</v>
      </c>
      <c r="U60" s="44">
        <v>44.96673583984375</v>
      </c>
      <c r="V60" s="44">
        <v>36.695587158203125</v>
      </c>
      <c r="W60" s="44">
        <v>24.306135177612305</v>
      </c>
      <c r="X60" s="44">
        <v>28.853023529052734</v>
      </c>
      <c r="Y60" s="44">
        <v>22.647232055664063</v>
      </c>
      <c r="Z60" s="44">
        <v>14.572328567504883</v>
      </c>
      <c r="AA60" s="44">
        <v>21.59870719909668</v>
      </c>
      <c r="AB60" s="44">
        <v>17.567989349365234</v>
      </c>
      <c r="AC60" s="44">
        <v>21.185091018676758</v>
      </c>
      <c r="AD60" s="44">
        <v>15.401741981506348</v>
      </c>
      <c r="AE60" s="44">
        <v>12.188350677490234</v>
      </c>
      <c r="AF60" s="44"/>
      <c r="AG60" s="45" t="s">
        <v>19</v>
      </c>
      <c r="AH60" s="44">
        <v>-6.3805170059204102</v>
      </c>
      <c r="AI60" s="44">
        <v>27.306915283203125</v>
      </c>
      <c r="AJ60" s="44">
        <v>-1.2811644077301025</v>
      </c>
      <c r="AK60" s="44">
        <v>-5.573369026184082</v>
      </c>
      <c r="AL60" s="44">
        <v>-9.1978693008422852</v>
      </c>
      <c r="AM60" s="44">
        <v>-23.253604888916016</v>
      </c>
      <c r="AN60" s="44">
        <v>-23.41649055480957</v>
      </c>
      <c r="AO60" s="44">
        <v>-5.411005973815918</v>
      </c>
      <c r="AP60" s="44">
        <v>-8.4253301620483398</v>
      </c>
      <c r="AQ60" s="44">
        <v>-7.2702007293701172</v>
      </c>
      <c r="AR60" s="44">
        <v>1.8084611892700195</v>
      </c>
      <c r="AS60" s="44">
        <v>-6.9968113899230957</v>
      </c>
      <c r="AT60" s="44">
        <v>2.4872279167175293</v>
      </c>
      <c r="AU60" s="44">
        <v>10.546733856201172</v>
      </c>
      <c r="AV60" s="44">
        <v>5.9079404920339584E-2</v>
      </c>
      <c r="AW60" s="44">
        <v>14.215657234191895</v>
      </c>
      <c r="AX60" s="44">
        <v>31.511714935302734</v>
      </c>
      <c r="AY60" s="44">
        <v>46.282123565673828</v>
      </c>
      <c r="AZ60" s="44">
        <v>45.345867156982422</v>
      </c>
      <c r="BA60" s="44">
        <v>32.337863922119141</v>
      </c>
      <c r="BB60" s="44">
        <v>26.645200729370117</v>
      </c>
      <c r="BC60" s="44">
        <v>32.484127044677734</v>
      </c>
      <c r="BD60" s="44">
        <v>25.279563903808594</v>
      </c>
      <c r="BE60" s="44">
        <v>26.524381637573242</v>
      </c>
      <c r="BF60" s="44">
        <v>30.11419677734375</v>
      </c>
      <c r="BG60" s="44">
        <v>25.375494003295898</v>
      </c>
      <c r="BH60" s="44">
        <v>29.699512481689453</v>
      </c>
      <c r="BI60" s="44">
        <v>22.238185882568359</v>
      </c>
      <c r="BJ60" s="44">
        <v>18.666740417480469</v>
      </c>
      <c r="BK60" s="44"/>
      <c r="BL60" s="46"/>
      <c r="BN60"/>
    </row>
    <row r="61" spans="1:66" x14ac:dyDescent="0.45">
      <c r="A61" s="43" t="s">
        <v>125</v>
      </c>
      <c r="B61" s="43" t="s">
        <v>126</v>
      </c>
      <c r="C61" s="44">
        <v>-1.5057191848754883</v>
      </c>
      <c r="D61" s="44">
        <v>14.994476318359375</v>
      </c>
      <c r="E61" s="44">
        <v>4.8200950622558594</v>
      </c>
      <c r="F61" s="44">
        <v>-2.8917911052703857</v>
      </c>
      <c r="G61" s="44">
        <v>-7.969688892364502</v>
      </c>
      <c r="H61" s="44">
        <v>-13.342391014099121</v>
      </c>
      <c r="I61" s="44">
        <v>-12.682409286499023</v>
      </c>
      <c r="J61" s="44">
        <v>0</v>
      </c>
      <c r="K61" s="44">
        <v>0.1825372725725174</v>
      </c>
      <c r="L61" s="44">
        <v>10.945273399353027</v>
      </c>
      <c r="M61" s="44">
        <v>-3.3285093307495117</v>
      </c>
      <c r="N61" s="44">
        <v>0.4098360538482666</v>
      </c>
      <c r="O61" s="44">
        <v>6.7425832748413086</v>
      </c>
      <c r="P61" s="44">
        <v>5.2921719551086426</v>
      </c>
      <c r="Q61" s="44">
        <v>-2.0725388526916504</v>
      </c>
      <c r="R61" s="44">
        <v>4.418828010559082</v>
      </c>
      <c r="S61" s="44">
        <v>15.388983726501465</v>
      </c>
      <c r="T61" s="44">
        <v>20.288492202758789</v>
      </c>
      <c r="U61" s="44">
        <v>29.231237411499023</v>
      </c>
      <c r="V61" s="44">
        <v>29.20353889465332</v>
      </c>
      <c r="W61" s="44">
        <v>22.502277374267578</v>
      </c>
      <c r="X61" s="44">
        <v>5.070713996887207</v>
      </c>
      <c r="Y61" s="44">
        <v>16.017963409423828</v>
      </c>
      <c r="Z61" s="44">
        <v>19.309261322021484</v>
      </c>
      <c r="AA61" s="44">
        <v>11.763054847717285</v>
      </c>
      <c r="AB61" s="44">
        <v>7.9581151008605957</v>
      </c>
      <c r="AC61" s="44">
        <v>7.0767197608947754</v>
      </c>
      <c r="AD61" s="44">
        <v>6.3477458953857422</v>
      </c>
      <c r="AE61" s="44">
        <v>9.5226373672485352</v>
      </c>
      <c r="AF61" s="44">
        <v>11.131386756896973</v>
      </c>
      <c r="AG61" s="45" t="s">
        <v>19</v>
      </c>
      <c r="AH61" s="44">
        <v>-12.303935050964355</v>
      </c>
      <c r="AI61" s="44">
        <v>34.218616485595703</v>
      </c>
      <c r="AJ61" s="44">
        <v>-6.3197875022888184</v>
      </c>
      <c r="AK61" s="44">
        <v>-15.508663177490234</v>
      </c>
      <c r="AL61" s="44">
        <v>-5.6525321006774902</v>
      </c>
      <c r="AM61" s="44">
        <v>-30.842111587524414</v>
      </c>
      <c r="AN61" s="44">
        <v>-31.559486389160156</v>
      </c>
      <c r="AO61" s="44">
        <v>-3.1468956470489502</v>
      </c>
      <c r="AP61" s="44">
        <v>-20.380498886108398</v>
      </c>
      <c r="AQ61" s="44">
        <v>-15.532157897949219</v>
      </c>
      <c r="AR61" s="44">
        <v>-6.5042338371276855</v>
      </c>
      <c r="AS61" s="44">
        <v>-8.4980878829956055</v>
      </c>
      <c r="AT61" s="44">
        <v>-12.278594017028809</v>
      </c>
      <c r="AU61" s="44">
        <v>11.460989952087402</v>
      </c>
      <c r="AV61" s="44">
        <v>3.9806764125823975</v>
      </c>
      <c r="AW61" s="44">
        <v>12.277982711791992</v>
      </c>
      <c r="AX61" s="44">
        <v>31.011354446411133</v>
      </c>
      <c r="AY61" s="44">
        <v>49.241165161132813</v>
      </c>
      <c r="AZ61" s="44">
        <v>55.881633758544922</v>
      </c>
      <c r="BA61" s="44">
        <v>37.455635070800781</v>
      </c>
      <c r="BB61" s="44">
        <v>43.166801452636719</v>
      </c>
      <c r="BC61" s="44">
        <v>46.330490112304688</v>
      </c>
      <c r="BD61" s="44">
        <v>38.023765563964844</v>
      </c>
      <c r="BE61" s="44">
        <v>34.042278289794922</v>
      </c>
      <c r="BF61" s="44">
        <v>40.655879974365234</v>
      </c>
      <c r="BG61" s="44">
        <v>27.400728225708008</v>
      </c>
      <c r="BH61" s="44">
        <v>14.262270927429199</v>
      </c>
      <c r="BI61" s="44">
        <v>26.521877288818359</v>
      </c>
      <c r="BJ61" s="44">
        <v>20.051401138305664</v>
      </c>
      <c r="BK61" s="44">
        <v>9.0964460372924805</v>
      </c>
      <c r="BL61" s="46"/>
      <c r="BN61"/>
    </row>
    <row r="62" spans="1:66" x14ac:dyDescent="0.45">
      <c r="A62" s="43" t="s">
        <v>127</v>
      </c>
      <c r="B62" s="43" t="s">
        <v>128</v>
      </c>
      <c r="C62" s="44">
        <v>-19.891651153564453</v>
      </c>
      <c r="D62" s="44">
        <v>93.055152893066406</v>
      </c>
      <c r="E62" s="44">
        <v>-13.770685195922852</v>
      </c>
      <c r="F62" s="44">
        <v>-10.702678680419922</v>
      </c>
      <c r="G62" s="44">
        <v>-34.338325500488281</v>
      </c>
      <c r="H62" s="44">
        <v>-44.508098602294922</v>
      </c>
      <c r="I62" s="44">
        <v>-41.838371276855469</v>
      </c>
      <c r="J62" s="44">
        <v>-22.029251098632813</v>
      </c>
      <c r="K62" s="44">
        <v>-18.290489196777344</v>
      </c>
      <c r="L62" s="44">
        <v>-10.713798522949219</v>
      </c>
      <c r="M62" s="44">
        <v>-8.2018499374389648</v>
      </c>
      <c r="N62" s="44">
        <v>-7.8314685821533203</v>
      </c>
      <c r="O62" s="44">
        <v>-18.117097854614258</v>
      </c>
      <c r="P62" s="44">
        <v>-4.3159351348876953</v>
      </c>
      <c r="Q62" s="44">
        <v>8.1562709808349609</v>
      </c>
      <c r="R62" s="44">
        <v>16.101907730102539</v>
      </c>
      <c r="S62" s="44">
        <v>71.155624389648438</v>
      </c>
      <c r="T62" s="44">
        <v>102.02501678466797</v>
      </c>
      <c r="U62" s="44">
        <v>115.19386291503906</v>
      </c>
      <c r="V62" s="44">
        <v>97.420867919921875</v>
      </c>
      <c r="W62" s="44">
        <v>92.606575012207031</v>
      </c>
      <c r="X62" s="44">
        <v>104.15775299072266</v>
      </c>
      <c r="Y62" s="44">
        <v>123.92947387695313</v>
      </c>
      <c r="Z62" s="44">
        <v>140.12138366699219</v>
      </c>
      <c r="AA62" s="44">
        <v>135.25823974609375</v>
      </c>
      <c r="AB62" s="44">
        <v>131.59649658203125</v>
      </c>
      <c r="AC62" s="44">
        <v>92.395439147949219</v>
      </c>
      <c r="AD62" s="44">
        <v>88.574211120605469</v>
      </c>
      <c r="AE62" s="44">
        <v>131.73388671875</v>
      </c>
      <c r="AF62" s="44">
        <v>82.586479187011719</v>
      </c>
      <c r="AG62" s="45" t="s">
        <v>19</v>
      </c>
      <c r="AH62" s="44">
        <v>-4.8716192245483398</v>
      </c>
      <c r="AI62" s="44">
        <v>20.965724945068359</v>
      </c>
      <c r="AJ62" s="44">
        <v>-1.4792056083679199</v>
      </c>
      <c r="AK62" s="44">
        <v>-10.971741676330566</v>
      </c>
      <c r="AL62" s="44">
        <v>-13.609055519104004</v>
      </c>
      <c r="AM62" s="44">
        <v>-26.919189453125</v>
      </c>
      <c r="AN62" s="44">
        <v>-25.739185333251953</v>
      </c>
      <c r="AO62" s="44">
        <v>-0.14649116992950439</v>
      </c>
      <c r="AP62" s="44">
        <v>-4.9606623649597168</v>
      </c>
      <c r="AQ62" s="44">
        <v>6.2550187110900879</v>
      </c>
      <c r="AR62" s="44">
        <v>0.80842000246047974</v>
      </c>
      <c r="AS62" s="44">
        <v>2.6734935119748116E-2</v>
      </c>
      <c r="AT62" s="44">
        <v>13.808919906616211</v>
      </c>
      <c r="AU62" s="44">
        <v>9.1130561828613281</v>
      </c>
      <c r="AV62" s="44">
        <v>-6.4007964134216309</v>
      </c>
      <c r="AW62" s="44">
        <v>8.8803243637084961</v>
      </c>
      <c r="AX62" s="44">
        <v>28.605459213256836</v>
      </c>
      <c r="AY62" s="44">
        <v>49.428047180175781</v>
      </c>
      <c r="AZ62" s="44">
        <v>53.330879211425781</v>
      </c>
      <c r="BA62" s="44">
        <v>27.402132034301758</v>
      </c>
      <c r="BB62" s="44">
        <v>11.494425773620605</v>
      </c>
      <c r="BC62" s="44">
        <v>17.892459869384766</v>
      </c>
      <c r="BD62" s="44">
        <v>17.640649795532227</v>
      </c>
      <c r="BE62" s="44">
        <v>17.414499282836914</v>
      </c>
      <c r="BF62" s="44">
        <v>19.347072601318359</v>
      </c>
      <c r="BG62" s="44">
        <v>18.974784851074219</v>
      </c>
      <c r="BH62" s="44">
        <v>19.128580093383789</v>
      </c>
      <c r="BI62" s="44">
        <v>22.49859619140625</v>
      </c>
      <c r="BJ62" s="44">
        <v>17.826610565185547</v>
      </c>
      <c r="BK62" s="44">
        <v>3.2160148620605469</v>
      </c>
      <c r="BL62" s="46"/>
      <c r="BN62"/>
    </row>
    <row r="63" spans="1:66" x14ac:dyDescent="0.45">
      <c r="A63" s="43" t="s">
        <v>129</v>
      </c>
      <c r="B63" s="43" t="s">
        <v>130</v>
      </c>
      <c r="C63" s="44">
        <v>-21.241569519042969</v>
      </c>
      <c r="D63" s="44">
        <v>41.673130035400391</v>
      </c>
      <c r="E63" s="44">
        <v>-15.068758010864258</v>
      </c>
      <c r="F63" s="44">
        <v>0.85482770204544067</v>
      </c>
      <c r="G63" s="44">
        <v>-6.1148905754089355</v>
      </c>
      <c r="H63" s="44">
        <v>-4.1749320030212402</v>
      </c>
      <c r="I63" s="44">
        <v>-44.615036010742188</v>
      </c>
      <c r="J63" s="44">
        <v>-49.159641265869141</v>
      </c>
      <c r="K63" s="44">
        <v>-31.329826354980469</v>
      </c>
      <c r="L63" s="44">
        <v>-35.276142120361328</v>
      </c>
      <c r="M63" s="44">
        <v>-12.74119758605957</v>
      </c>
      <c r="N63" s="44">
        <v>-24.359653472900391</v>
      </c>
      <c r="O63" s="44">
        <v>-17.073974609375</v>
      </c>
      <c r="P63" s="44">
        <v>-12.102134704589844</v>
      </c>
      <c r="Q63" s="44">
        <v>-16.61920166015625</v>
      </c>
      <c r="R63" s="44">
        <v>-14.916048049926758</v>
      </c>
      <c r="S63" s="44">
        <v>20.847496032714844</v>
      </c>
      <c r="T63" s="44">
        <v>22.965875625610352</v>
      </c>
      <c r="U63" s="44">
        <v>76.717201232910156</v>
      </c>
      <c r="V63" s="44">
        <v>110.36787414550781</v>
      </c>
      <c r="W63" s="44">
        <v>73.842689514160156</v>
      </c>
      <c r="X63" s="44">
        <v>87.740638732910156</v>
      </c>
      <c r="Y63" s="44">
        <v>46.72320556640625</v>
      </c>
      <c r="Z63" s="44">
        <v>51.271080017089844</v>
      </c>
      <c r="AA63" s="44">
        <v>57.694614410400391</v>
      </c>
      <c r="AB63" s="44">
        <v>60.173561096191406</v>
      </c>
      <c r="AC63" s="44">
        <v>83.826240539550781</v>
      </c>
      <c r="AD63" s="44">
        <v>59.673786163330078</v>
      </c>
      <c r="AE63" s="44">
        <v>34.072231292724609</v>
      </c>
      <c r="AF63" s="44"/>
      <c r="AG63" s="45" t="s">
        <v>19</v>
      </c>
      <c r="AH63" s="44">
        <v>-11.78123664855957</v>
      </c>
      <c r="AI63" s="44">
        <v>35.420719146728516</v>
      </c>
      <c r="AJ63" s="44">
        <v>-10.209495544433594</v>
      </c>
      <c r="AK63" s="44">
        <v>-0.33241650462150574</v>
      </c>
      <c r="AL63" s="44">
        <v>-3.7385764122009277</v>
      </c>
      <c r="AM63" s="44">
        <v>-30.329151153564453</v>
      </c>
      <c r="AN63" s="44">
        <v>-36.141613006591797</v>
      </c>
      <c r="AO63" s="44">
        <v>-10.236237525939941</v>
      </c>
      <c r="AP63" s="44">
        <v>-5.9678492546081543</v>
      </c>
      <c r="AQ63" s="44">
        <v>-18.947784423828125</v>
      </c>
      <c r="AR63" s="44">
        <v>-8.2612552642822266</v>
      </c>
      <c r="AS63" s="44">
        <v>-21.483737945556641</v>
      </c>
      <c r="AT63" s="44">
        <v>17.245584487915039</v>
      </c>
      <c r="AU63" s="44">
        <v>-6.3925871849060059</v>
      </c>
      <c r="AV63" s="44">
        <v>19.859451293945313</v>
      </c>
      <c r="AW63" s="44">
        <v>26.522623062133789</v>
      </c>
      <c r="AX63" s="44">
        <v>51.819679260253906</v>
      </c>
      <c r="AY63" s="44">
        <v>37.702411651611328</v>
      </c>
      <c r="AZ63" s="44">
        <v>15.607488632202148</v>
      </c>
      <c r="BA63" s="44">
        <v>25.69849967956543</v>
      </c>
      <c r="BB63" s="44">
        <v>14.969693183898926</v>
      </c>
      <c r="BC63" s="44">
        <v>56.099124908447266</v>
      </c>
      <c r="BD63" s="44">
        <v>62.572883605957031</v>
      </c>
      <c r="BE63" s="44">
        <v>51.6075439453125</v>
      </c>
      <c r="BF63" s="44">
        <v>25.727664947509766</v>
      </c>
      <c r="BG63" s="44">
        <v>37.052021026611328</v>
      </c>
      <c r="BH63" s="44">
        <v>21.798772811889648</v>
      </c>
      <c r="BI63" s="44">
        <v>20.080230712890625</v>
      </c>
      <c r="BJ63" s="44">
        <v>30.816356658935547</v>
      </c>
      <c r="BK63" s="44"/>
      <c r="BL63" s="46">
        <v>1</v>
      </c>
      <c r="BN63"/>
    </row>
    <row r="64" spans="1:66" x14ac:dyDescent="0.45">
      <c r="A64" s="43" t="s">
        <v>131</v>
      </c>
      <c r="B64" s="43" t="s">
        <v>132</v>
      </c>
      <c r="C64" s="44">
        <v>-6.4484548568725586</v>
      </c>
      <c r="D64" s="44">
        <v>28.84571647644043</v>
      </c>
      <c r="E64" s="44">
        <v>0</v>
      </c>
      <c r="F64" s="44">
        <v>0</v>
      </c>
      <c r="G64" s="44">
        <v>-8.3080043792724609</v>
      </c>
      <c r="H64" s="44">
        <v>-54.284347534179688</v>
      </c>
      <c r="I64" s="44">
        <v>-33.396945953369141</v>
      </c>
      <c r="J64" s="44">
        <v>-6.106870174407959</v>
      </c>
      <c r="K64" s="44">
        <v>6.0975608825683594</v>
      </c>
      <c r="L64" s="44">
        <v>-14.747039794921875</v>
      </c>
      <c r="M64" s="44">
        <v>6.9121813774108887</v>
      </c>
      <c r="N64" s="44">
        <v>4.0614166259765625</v>
      </c>
      <c r="O64" s="44">
        <v>8.1714000701904297</v>
      </c>
      <c r="P64" s="44">
        <v>19.014083862304688</v>
      </c>
      <c r="Q64" s="44">
        <v>8.7728195190429688</v>
      </c>
      <c r="R64" s="44">
        <v>-3.228825569152832</v>
      </c>
      <c r="S64" s="44">
        <v>30.607734680175781</v>
      </c>
      <c r="T64" s="44">
        <v>132.25131225585938</v>
      </c>
      <c r="U64" s="44">
        <v>19.699140548706055</v>
      </c>
      <c r="V64" s="44">
        <v>70.60662841796875</v>
      </c>
      <c r="W64" s="44">
        <v>16.9415283203125</v>
      </c>
      <c r="X64" s="44">
        <v>41.856060028076172</v>
      </c>
      <c r="Y64" s="44">
        <v>27.662956237792969</v>
      </c>
      <c r="Z64" s="44">
        <v>17.277486801147461</v>
      </c>
      <c r="AA64" s="44">
        <v>33.625057220458984</v>
      </c>
      <c r="AB64" s="44">
        <v>16.821640014648438</v>
      </c>
      <c r="AC64" s="44">
        <v>21.864801406860352</v>
      </c>
      <c r="AD64" s="44">
        <v>36.363636016845703</v>
      </c>
      <c r="AE64" s="44">
        <v>15.905245780944824</v>
      </c>
      <c r="AF64" s="44">
        <v>30.613164901733398</v>
      </c>
      <c r="AG64" s="45" t="s">
        <v>19</v>
      </c>
      <c r="AH64" s="44">
        <v>-8.261561393737793</v>
      </c>
      <c r="AI64" s="44">
        <v>58.191871643066406</v>
      </c>
      <c r="AJ64" s="44">
        <v>-7.1690607070922852</v>
      </c>
      <c r="AK64" s="44">
        <v>1.2104219198226929</v>
      </c>
      <c r="AL64" s="44">
        <v>-19.455295562744141</v>
      </c>
      <c r="AM64" s="44">
        <v>-31.853305816650391</v>
      </c>
      <c r="AN64" s="44">
        <v>-43.293838500976563</v>
      </c>
      <c r="AO64" s="44">
        <v>-15.637290000915527</v>
      </c>
      <c r="AP64" s="44">
        <v>-0.988261878490448</v>
      </c>
      <c r="AQ64" s="44">
        <v>-10.372406959533691</v>
      </c>
      <c r="AR64" s="44">
        <v>14.42261791229248</v>
      </c>
      <c r="AS64" s="44">
        <v>-3.7672784328460693</v>
      </c>
      <c r="AT64" s="44">
        <v>9.5092830657958984</v>
      </c>
      <c r="AU64" s="44">
        <v>23.940980911254883</v>
      </c>
      <c r="AV64" s="44">
        <v>16.341514587402344</v>
      </c>
      <c r="AW64" s="44">
        <v>10.207318305969238</v>
      </c>
      <c r="AX64" s="44">
        <v>70.827362060546875</v>
      </c>
      <c r="AY64" s="44">
        <v>63.572212219238281</v>
      </c>
      <c r="AZ64" s="44">
        <v>86.182884216308594</v>
      </c>
      <c r="BA64" s="44">
        <v>71.492057800292969</v>
      </c>
      <c r="BB64" s="44">
        <v>51.537723541259766</v>
      </c>
      <c r="BC64" s="44">
        <v>98.157112121582031</v>
      </c>
      <c r="BD64" s="44">
        <v>53.195636749267578</v>
      </c>
      <c r="BE64" s="44">
        <v>63.510040283203125</v>
      </c>
      <c r="BF64" s="44">
        <v>83.651031494140625</v>
      </c>
      <c r="BG64" s="44">
        <v>51.801845550537109</v>
      </c>
      <c r="BH64" s="44">
        <v>25.804275512695313</v>
      </c>
      <c r="BI64" s="44">
        <v>27.32756233215332</v>
      </c>
      <c r="BJ64" s="44">
        <v>13.365143775939941</v>
      </c>
      <c r="BK64" s="44">
        <v>27.491432189941406</v>
      </c>
      <c r="BL64" s="46"/>
      <c r="BN64"/>
    </row>
    <row r="65" spans="1:66" x14ac:dyDescent="0.45">
      <c r="A65" s="43" t="s">
        <v>133</v>
      </c>
      <c r="B65" s="43" t="s">
        <v>134</v>
      </c>
      <c r="C65" s="44">
        <v>-9.5091323852539063</v>
      </c>
      <c r="D65" s="44">
        <v>22.021148681640625</v>
      </c>
      <c r="E65" s="44">
        <v>-7.839231014251709</v>
      </c>
      <c r="F65" s="44">
        <v>-3.283036470413208</v>
      </c>
      <c r="G65" s="44">
        <v>-8.0277767181396484</v>
      </c>
      <c r="H65" s="44">
        <v>-40.832817077636719</v>
      </c>
      <c r="I65" s="44">
        <v>-25.985481262207031</v>
      </c>
      <c r="J65" s="44">
        <v>-2.356027364730835</v>
      </c>
      <c r="K65" s="44">
        <v>-13.393781661987305</v>
      </c>
      <c r="L65" s="44">
        <v>-5.8146371841430664</v>
      </c>
      <c r="M65" s="44">
        <v>0.36880463361740112</v>
      </c>
      <c r="N65" s="44">
        <v>-4.8274879455566406</v>
      </c>
      <c r="O65" s="44">
        <v>-2.945188045501709</v>
      </c>
      <c r="P65" s="44">
        <v>7.1958084106445313</v>
      </c>
      <c r="Q65" s="44">
        <v>-14.664106369018555</v>
      </c>
      <c r="R65" s="44">
        <v>-19.0479736328125</v>
      </c>
      <c r="S65" s="44">
        <v>40.043659210205078</v>
      </c>
      <c r="T65" s="44">
        <v>74.119865417480469</v>
      </c>
      <c r="U65" s="44">
        <v>58.175060272216797</v>
      </c>
      <c r="V65" s="44">
        <v>48.524089813232422</v>
      </c>
      <c r="W65" s="44">
        <v>33.140674591064453</v>
      </c>
      <c r="X65" s="44">
        <v>23.329547882080078</v>
      </c>
      <c r="Y65" s="44">
        <v>17.63427734375</v>
      </c>
      <c r="Z65" s="44">
        <v>18.967853546142578</v>
      </c>
      <c r="AA65" s="44">
        <v>19.154844284057617</v>
      </c>
      <c r="AB65" s="44">
        <v>-10.761538505554199</v>
      </c>
      <c r="AC65" s="44">
        <v>1.2570847272872925</v>
      </c>
      <c r="AD65" s="44">
        <v>18.247171401977539</v>
      </c>
      <c r="AE65" s="44">
        <v>-14.707289695739746</v>
      </c>
      <c r="AF65" s="44">
        <v>4.0326361656188965</v>
      </c>
      <c r="AG65" s="45" t="s">
        <v>19</v>
      </c>
      <c r="AH65" s="44">
        <v>-18.086524963378906</v>
      </c>
      <c r="AI65" s="44">
        <v>30.401664733886719</v>
      </c>
      <c r="AJ65" s="44">
        <v>8.6378698348999023</v>
      </c>
      <c r="AK65" s="44">
        <v>-5.3727607727050781</v>
      </c>
      <c r="AL65" s="44">
        <v>-14.215498924255371</v>
      </c>
      <c r="AM65" s="44">
        <v>-49.583209991455078</v>
      </c>
      <c r="AN65" s="44">
        <v>-31.67155647277832</v>
      </c>
      <c r="AO65" s="44">
        <v>-2.9656982421875</v>
      </c>
      <c r="AP65" s="44">
        <v>-25.463460922241211</v>
      </c>
      <c r="AQ65" s="44">
        <v>-21.664945602416992</v>
      </c>
      <c r="AR65" s="44">
        <v>-19.927034378051758</v>
      </c>
      <c r="AS65" s="44">
        <v>-23.160749435424805</v>
      </c>
      <c r="AT65" s="44">
        <v>-18.683387756347656</v>
      </c>
      <c r="AU65" s="44">
        <v>-8.6104326248168945</v>
      </c>
      <c r="AV65" s="44">
        <v>-23.420864105224609</v>
      </c>
      <c r="AW65" s="44">
        <v>-0.20607410371303558</v>
      </c>
      <c r="AX65" s="44">
        <v>26.183876037597656</v>
      </c>
      <c r="AY65" s="44">
        <v>89.8642578125</v>
      </c>
      <c r="AZ65" s="44">
        <v>45.980857849121094</v>
      </c>
      <c r="BA65" s="44">
        <v>28.854110717773438</v>
      </c>
      <c r="BB65" s="44">
        <v>27.721647262573242</v>
      </c>
      <c r="BC65" s="44">
        <v>33.369770050048828</v>
      </c>
      <c r="BD65" s="44">
        <v>42.1846923828125</v>
      </c>
      <c r="BE65" s="44">
        <v>53.767414093017578</v>
      </c>
      <c r="BF65" s="44">
        <v>55.604839324951172</v>
      </c>
      <c r="BG65" s="44">
        <v>27.256267547607422</v>
      </c>
      <c r="BH65" s="44">
        <v>41.737377166748047</v>
      </c>
      <c r="BI65" s="44">
        <v>22.484621047973633</v>
      </c>
      <c r="BJ65" s="44">
        <v>19.857778549194336</v>
      </c>
      <c r="BK65" s="44">
        <v>18.210002899169922</v>
      </c>
      <c r="BL65" s="46"/>
      <c r="BN65"/>
    </row>
    <row r="66" spans="1:66" x14ac:dyDescent="0.45">
      <c r="A66" s="43" t="s">
        <v>135</v>
      </c>
      <c r="B66" s="43" t="s">
        <v>136</v>
      </c>
      <c r="C66" s="44">
        <v>-10.577534675598145</v>
      </c>
      <c r="D66" s="44">
        <v>47.186538696289063</v>
      </c>
      <c r="E66" s="44">
        <v>-1.2839531898498535</v>
      </c>
      <c r="F66" s="44">
        <v>0.89774823188781738</v>
      </c>
      <c r="G66" s="44">
        <v>-24.343450546264648</v>
      </c>
      <c r="H66" s="44">
        <v>-50.722335815429688</v>
      </c>
      <c r="I66" s="44">
        <v>-45.805404663085938</v>
      </c>
      <c r="J66" s="44">
        <v>-29.112808227539063</v>
      </c>
      <c r="K66" s="44">
        <v>-12.280797958374023</v>
      </c>
      <c r="L66" s="44">
        <v>-7.3468661308288574</v>
      </c>
      <c r="M66" s="44">
        <v>9.4202194213867188</v>
      </c>
      <c r="N66" s="44">
        <v>14.017819404602051</v>
      </c>
      <c r="O66" s="44">
        <v>8.8269920349121094</v>
      </c>
      <c r="P66" s="44">
        <v>3.1498973369598389</v>
      </c>
      <c r="Q66" s="44">
        <v>16.507734298706055</v>
      </c>
      <c r="R66" s="44">
        <v>26.260047912597656</v>
      </c>
      <c r="S66" s="44">
        <v>63.175140380859375</v>
      </c>
      <c r="T66" s="44">
        <v>150.02253723144531</v>
      </c>
      <c r="U66" s="44">
        <v>148.26713562011719</v>
      </c>
      <c r="V66" s="44">
        <v>69.789955139160156</v>
      </c>
      <c r="W66" s="44">
        <v>40.003406524658203</v>
      </c>
      <c r="X66" s="44">
        <v>53.022022247314453</v>
      </c>
      <c r="Y66" s="44">
        <v>33.158809661865234</v>
      </c>
      <c r="Z66" s="44">
        <v>20.542852401733398</v>
      </c>
      <c r="AA66" s="44">
        <v>43.220954895019531</v>
      </c>
      <c r="AB66" s="44">
        <v>27.031692504882813</v>
      </c>
      <c r="AC66" s="44">
        <v>16.55674934387207</v>
      </c>
      <c r="AD66" s="44">
        <v>28.532951354980469</v>
      </c>
      <c r="AE66" s="44">
        <v>24.101249694824219</v>
      </c>
      <c r="AF66" s="44"/>
      <c r="AG66" s="45" t="s">
        <v>19</v>
      </c>
      <c r="AH66" s="44">
        <v>-15.552525520324707</v>
      </c>
      <c r="AI66" s="44">
        <v>39.207435607910156</v>
      </c>
      <c r="AJ66" s="44">
        <v>3.3321566581726074</v>
      </c>
      <c r="AK66" s="44">
        <v>-7.1563720703125</v>
      </c>
      <c r="AL66" s="44">
        <v>-21.357288360595703</v>
      </c>
      <c r="AM66" s="44">
        <v>-33.216445922851563</v>
      </c>
      <c r="AN66" s="44">
        <v>-37.746856689453125</v>
      </c>
      <c r="AO66" s="44">
        <v>-28.889972686767578</v>
      </c>
      <c r="AP66" s="44">
        <v>-22.899503707885742</v>
      </c>
      <c r="AQ66" s="44">
        <v>-23.582952499389648</v>
      </c>
      <c r="AR66" s="44">
        <v>-12.201635360717773</v>
      </c>
      <c r="AS66" s="44">
        <v>-12.730019569396973</v>
      </c>
      <c r="AT66" s="44">
        <v>1.8963384628295898</v>
      </c>
      <c r="AU66" s="44">
        <v>9.5753507614135742</v>
      </c>
      <c r="AV66" s="44">
        <v>-6.4782929420471191</v>
      </c>
      <c r="AW66" s="44">
        <v>17.850103378295898</v>
      </c>
      <c r="AX66" s="44">
        <v>55.082088470458984</v>
      </c>
      <c r="AY66" s="44">
        <v>71.596809387207031</v>
      </c>
      <c r="AZ66" s="44">
        <v>82.340034484863281</v>
      </c>
      <c r="BA66" s="44">
        <v>74.85064697265625</v>
      </c>
      <c r="BB66" s="44">
        <v>50.193550109863281</v>
      </c>
      <c r="BC66" s="44">
        <v>50.449592590332031</v>
      </c>
      <c r="BD66" s="44">
        <v>41.099834442138672</v>
      </c>
      <c r="BE66" s="44">
        <v>32.086948394775391</v>
      </c>
      <c r="BF66" s="44">
        <v>26.897050857543945</v>
      </c>
      <c r="BG66" s="44">
        <v>21.280384063720703</v>
      </c>
      <c r="BH66" s="44">
        <v>26.284233093261719</v>
      </c>
      <c r="BI66" s="44">
        <v>14.44876766204834</v>
      </c>
      <c r="BJ66" s="44">
        <v>17.049070358276367</v>
      </c>
      <c r="BK66" s="44"/>
      <c r="BL66" s="46"/>
      <c r="BN66"/>
    </row>
    <row r="67" spans="1:66" x14ac:dyDescent="0.45">
      <c r="A67" s="43" t="s">
        <v>137</v>
      </c>
      <c r="B67" s="43" t="s">
        <v>138</v>
      </c>
      <c r="C67" s="44">
        <v>-8.0540142059326172</v>
      </c>
      <c r="D67" s="44">
        <v>14.473310470581055</v>
      </c>
      <c r="E67" s="44">
        <v>9.6123256683349609</v>
      </c>
      <c r="F67" s="44">
        <v>3.4379868507385254</v>
      </c>
      <c r="G67" s="44">
        <v>-15.781488418579102</v>
      </c>
      <c r="H67" s="44">
        <v>-41.262653350830078</v>
      </c>
      <c r="I67" s="44">
        <v>-26.746175765991211</v>
      </c>
      <c r="J67" s="44">
        <v>-10.05165958404541</v>
      </c>
      <c r="K67" s="44">
        <v>-8.8510923385620117</v>
      </c>
      <c r="L67" s="44">
        <v>-12.740179061889648</v>
      </c>
      <c r="M67" s="44">
        <v>3.3923757076263428</v>
      </c>
      <c r="N67" s="44">
        <v>-0.86222529411315918</v>
      </c>
      <c r="O67" s="44">
        <v>4.6216611862182617</v>
      </c>
      <c r="P67" s="44">
        <v>1.7987625598907471</v>
      </c>
      <c r="Q67" s="44">
        <v>-4.3935685157775879</v>
      </c>
      <c r="R67" s="44">
        <v>-1.3887635469436646</v>
      </c>
      <c r="S67" s="44">
        <v>33.363521575927734</v>
      </c>
      <c r="T67" s="44">
        <v>74.112113952636719</v>
      </c>
      <c r="U67" s="44">
        <v>30.827192306518555</v>
      </c>
      <c r="V67" s="44">
        <v>18.880193710327148</v>
      </c>
      <c r="W67" s="44">
        <v>13.80500602722168</v>
      </c>
      <c r="X67" s="44">
        <v>18.910396575927734</v>
      </c>
      <c r="Y67" s="44">
        <v>6.4057612419128418</v>
      </c>
      <c r="Z67" s="44">
        <v>1.9886910915374756</v>
      </c>
      <c r="AA67" s="44">
        <v>6.6384034156799316</v>
      </c>
      <c r="AB67" s="44">
        <v>7.2541108131408691</v>
      </c>
      <c r="AC67" s="44">
        <v>8.9951648712158203</v>
      </c>
      <c r="AD67" s="44">
        <v>15.760547637939453</v>
      </c>
      <c r="AE67" s="44">
        <v>5.8660092353820801</v>
      </c>
      <c r="AF67" s="44"/>
      <c r="AG67" s="45" t="s">
        <v>19</v>
      </c>
      <c r="AH67" s="44">
        <v>-19.518726348876953</v>
      </c>
      <c r="AI67" s="44">
        <v>31.242944717407227</v>
      </c>
      <c r="AJ67" s="44">
        <v>-9.0117312967777252E-2</v>
      </c>
      <c r="AK67" s="44">
        <v>-7.3212733268737793</v>
      </c>
      <c r="AL67" s="44">
        <v>-16.664993286132813</v>
      </c>
      <c r="AM67" s="44">
        <v>-62.892822265625</v>
      </c>
      <c r="AN67" s="44">
        <v>-40.549808502197266</v>
      </c>
      <c r="AO67" s="44">
        <v>-20.828098297119141</v>
      </c>
      <c r="AP67" s="44">
        <v>-20.819540023803711</v>
      </c>
      <c r="AQ67" s="44">
        <v>-17.491901397705078</v>
      </c>
      <c r="AR67" s="44">
        <v>-9.8652486801147461</v>
      </c>
      <c r="AS67" s="44">
        <v>-15.924807548522949</v>
      </c>
      <c r="AT67" s="44">
        <v>-13.459964752197266</v>
      </c>
      <c r="AU67" s="44">
        <v>-4.6905508041381836</v>
      </c>
      <c r="AV67" s="44">
        <v>-11.843850135803223</v>
      </c>
      <c r="AW67" s="44">
        <v>8.9738998413085938</v>
      </c>
      <c r="AX67" s="44">
        <v>22.135198593139648</v>
      </c>
      <c r="AY67" s="44">
        <v>153.15548706054688</v>
      </c>
      <c r="AZ67" s="44">
        <v>55.787258148193359</v>
      </c>
      <c r="BA67" s="44">
        <v>43.413902282714844</v>
      </c>
      <c r="BB67" s="44">
        <v>29.732051849365234</v>
      </c>
      <c r="BC67" s="44">
        <v>31.014923095703125</v>
      </c>
      <c r="BD67" s="44">
        <v>24.967817306518555</v>
      </c>
      <c r="BE67" s="44">
        <v>25.136014938354492</v>
      </c>
      <c r="BF67" s="44">
        <v>36.787025451660156</v>
      </c>
      <c r="BG67" s="44">
        <v>39.116905212402344</v>
      </c>
      <c r="BH67" s="44">
        <v>27.739973068237305</v>
      </c>
      <c r="BI67" s="44">
        <v>28.622161865234375</v>
      </c>
      <c r="BJ67" s="44">
        <v>27.717714309692383</v>
      </c>
      <c r="BK67" s="44"/>
      <c r="BL67" s="46"/>
      <c r="BN67"/>
    </row>
    <row r="68" spans="1:66" x14ac:dyDescent="0.45">
      <c r="A68" s="43" t="s">
        <v>139</v>
      </c>
      <c r="B68" s="43" t="s">
        <v>140</v>
      </c>
      <c r="C68" s="44">
        <v>2.714946985244751</v>
      </c>
      <c r="D68" s="44">
        <v>23.398040771484375</v>
      </c>
      <c r="E68" s="44">
        <v>2.3200550079345703</v>
      </c>
      <c r="F68" s="44">
        <v>3.7334768772125244</v>
      </c>
      <c r="G68" s="44">
        <v>-6.9633889198303223</v>
      </c>
      <c r="H68" s="44">
        <v>-31.225120544433594</v>
      </c>
      <c r="I68" s="44">
        <v>-21.824033737182617</v>
      </c>
      <c r="J68" s="44">
        <v>4.1221227645874023</v>
      </c>
      <c r="K68" s="44">
        <v>3.0593342781066895</v>
      </c>
      <c r="L68" s="44">
        <v>9.4938039779663086</v>
      </c>
      <c r="M68" s="44">
        <v>15.615625381469727</v>
      </c>
      <c r="N68" s="44">
        <v>12.124063491821289</v>
      </c>
      <c r="O68" s="44">
        <v>20.12571907043457</v>
      </c>
      <c r="P68" s="44">
        <v>24.188545227050781</v>
      </c>
      <c r="Q68" s="44">
        <v>10.62987232208252</v>
      </c>
      <c r="R68" s="44">
        <v>17.935596466064453</v>
      </c>
      <c r="S68" s="44">
        <v>35.901561737060547</v>
      </c>
      <c r="T68" s="44">
        <v>85.414047241210938</v>
      </c>
      <c r="U68" s="44">
        <v>57.262214660644531</v>
      </c>
      <c r="V68" s="44">
        <v>32.304275512695313</v>
      </c>
      <c r="W68" s="44">
        <v>18.996309280395508</v>
      </c>
      <c r="X68" s="44">
        <v>18.302835464477539</v>
      </c>
      <c r="Y68" s="44">
        <v>11.767853736877441</v>
      </c>
      <c r="Z68" s="44">
        <v>7.5742254257202148</v>
      </c>
      <c r="AA68" s="44">
        <v>12.612380981445313</v>
      </c>
      <c r="AB68" s="44">
        <v>8.8862152099609375</v>
      </c>
      <c r="AC68" s="44">
        <v>14.567865371704102</v>
      </c>
      <c r="AD68" s="44">
        <v>9.5260229110717773</v>
      </c>
      <c r="AE68" s="44">
        <v>1.5682282447814941</v>
      </c>
      <c r="AF68" s="44"/>
      <c r="AG68" s="45" t="s">
        <v>19</v>
      </c>
      <c r="AH68" s="44">
        <v>-1.3786791563034058</v>
      </c>
      <c r="AI68" s="44">
        <v>29.321857452392578</v>
      </c>
      <c r="AJ68" s="44">
        <v>2.7713263034820557</v>
      </c>
      <c r="AK68" s="44">
        <v>-1.7921139001846313</v>
      </c>
      <c r="AL68" s="44">
        <v>-3.6217634677886963</v>
      </c>
      <c r="AM68" s="44">
        <v>-29.479412078857422</v>
      </c>
      <c r="AN68" s="44">
        <v>-27.950889587402344</v>
      </c>
      <c r="AO68" s="44">
        <v>-7.9105720520019531</v>
      </c>
      <c r="AP68" s="44">
        <v>-0.44747757911682129</v>
      </c>
      <c r="AQ68" s="44">
        <v>2.7664215564727783</v>
      </c>
      <c r="AR68" s="44">
        <v>11.142585754394531</v>
      </c>
      <c r="AS68" s="44">
        <v>5.0098981857299805</v>
      </c>
      <c r="AT68" s="44">
        <v>14.51909065246582</v>
      </c>
      <c r="AU68" s="44">
        <v>20.834978103637695</v>
      </c>
      <c r="AV68" s="44">
        <v>4.5083789825439453</v>
      </c>
      <c r="AW68" s="44">
        <v>18.808383941650391</v>
      </c>
      <c r="AX68" s="44">
        <v>32.138500213623047</v>
      </c>
      <c r="AY68" s="44">
        <v>70.645965576171875</v>
      </c>
      <c r="AZ68" s="44">
        <v>68.971992492675781</v>
      </c>
      <c r="BA68" s="44">
        <v>47.285438537597656</v>
      </c>
      <c r="BB68" s="44">
        <v>25.218530654907227</v>
      </c>
      <c r="BC68" s="44">
        <v>30.257625579833984</v>
      </c>
      <c r="BD68" s="44">
        <v>20.280448913574219</v>
      </c>
      <c r="BE68" s="44">
        <v>17.13261604309082</v>
      </c>
      <c r="BF68" s="44">
        <v>22.603588104248047</v>
      </c>
      <c r="BG68" s="44">
        <v>23.070337295532227</v>
      </c>
      <c r="BH68" s="44">
        <v>26.600414276123047</v>
      </c>
      <c r="BI68" s="44">
        <v>19.555856704711914</v>
      </c>
      <c r="BJ68" s="44">
        <v>17.910858154296875</v>
      </c>
      <c r="BK68" s="44"/>
      <c r="BL68" s="46"/>
      <c r="BN68"/>
    </row>
    <row r="69" spans="1:66" x14ac:dyDescent="0.45">
      <c r="A69" s="43" t="s">
        <v>141</v>
      </c>
      <c r="B69" s="43" t="s">
        <v>142</v>
      </c>
      <c r="C69" s="44">
        <v>-8.301173210144043</v>
      </c>
      <c r="D69" s="44">
        <v>22.207729339599609</v>
      </c>
      <c r="E69" s="44">
        <v>0.64817923307418823</v>
      </c>
      <c r="F69" s="44">
        <v>-3.7284579277038574</v>
      </c>
      <c r="G69" s="44">
        <v>-15.009592056274414</v>
      </c>
      <c r="H69" s="44">
        <v>-43.420066833496094</v>
      </c>
      <c r="I69" s="44">
        <v>-40.264747619628906</v>
      </c>
      <c r="J69" s="44">
        <v>-10.909978866577148</v>
      </c>
      <c r="K69" s="44">
        <v>-4.7861380577087402</v>
      </c>
      <c r="L69" s="44">
        <v>4.0152468681335449</v>
      </c>
      <c r="M69" s="44">
        <v>7.584327220916748</v>
      </c>
      <c r="N69" s="44">
        <v>4.1489119529724121</v>
      </c>
      <c r="O69" s="44">
        <v>6.6141929626464844</v>
      </c>
      <c r="P69" s="44">
        <v>1.5874141454696655</v>
      </c>
      <c r="Q69" s="44">
        <v>-1.6202101707458496</v>
      </c>
      <c r="R69" s="44">
        <v>13.60883903503418</v>
      </c>
      <c r="S69" s="44">
        <v>39.176078796386719</v>
      </c>
      <c r="T69" s="44">
        <v>101.06884765625</v>
      </c>
      <c r="U69" s="44">
        <v>72.355072021484375</v>
      </c>
      <c r="V69" s="44">
        <v>29.961019515991211</v>
      </c>
      <c r="W69" s="44">
        <v>14.432224273681641</v>
      </c>
      <c r="X69" s="44">
        <v>15.937830924987793</v>
      </c>
      <c r="Y69" s="44">
        <v>9.4929695129394531</v>
      </c>
      <c r="Z69" s="44">
        <v>1.0524839162826538</v>
      </c>
      <c r="AA69" s="44">
        <v>12.615910530090332</v>
      </c>
      <c r="AB69" s="44">
        <v>15.454465866088867</v>
      </c>
      <c r="AC69" s="44">
        <v>13.631534576416016</v>
      </c>
      <c r="AD69" s="44">
        <v>12.376144409179688</v>
      </c>
      <c r="AE69" s="44">
        <v>5.1968646049499512</v>
      </c>
      <c r="AF69" s="44"/>
      <c r="AG69" s="45" t="s">
        <v>19</v>
      </c>
      <c r="AH69" s="44">
        <v>-13.003299713134766</v>
      </c>
      <c r="AI69" s="44">
        <v>25.378505706787109</v>
      </c>
      <c r="AJ69" s="44">
        <v>-3.6250739097595215</v>
      </c>
      <c r="AK69" s="44">
        <v>-6.320037879049778E-3</v>
      </c>
      <c r="AL69" s="44">
        <v>-11.605875968933105</v>
      </c>
      <c r="AM69" s="44">
        <v>-42.309490203857422</v>
      </c>
      <c r="AN69" s="44">
        <v>-41.435947418212891</v>
      </c>
      <c r="AO69" s="44">
        <v>-22.29142951965332</v>
      </c>
      <c r="AP69" s="44">
        <v>-17.522832870483398</v>
      </c>
      <c r="AQ69" s="44">
        <v>-2.0772330760955811</v>
      </c>
      <c r="AR69" s="44">
        <v>-1.6445784568786621</v>
      </c>
      <c r="AS69" s="44">
        <v>-5.3229942321777344</v>
      </c>
      <c r="AT69" s="44">
        <v>-5.2121210098266602</v>
      </c>
      <c r="AU69" s="44">
        <v>3.8250277042388916</v>
      </c>
      <c r="AV69" s="44">
        <v>-9.7022876739501953</v>
      </c>
      <c r="AW69" s="44">
        <v>-1.5592375993728638</v>
      </c>
      <c r="AX69" s="44">
        <v>21.57524299621582</v>
      </c>
      <c r="AY69" s="44">
        <v>83.700859069824219</v>
      </c>
      <c r="AZ69" s="44">
        <v>73.480911254882813</v>
      </c>
      <c r="BA69" s="44">
        <v>39.939277648925781</v>
      </c>
      <c r="BB69" s="44">
        <v>25.758831024169922</v>
      </c>
      <c r="BC69" s="44">
        <v>21.275978088378906</v>
      </c>
      <c r="BD69" s="44">
        <v>18.818519592285156</v>
      </c>
      <c r="BE69" s="44">
        <v>16.029464721679688</v>
      </c>
      <c r="BF69" s="44">
        <v>30.78129768371582</v>
      </c>
      <c r="BG69" s="44">
        <v>26.710487365722656</v>
      </c>
      <c r="BH69" s="44">
        <v>28.883914947509766</v>
      </c>
      <c r="BI69" s="44">
        <v>34.356304168701172</v>
      </c>
      <c r="BJ69" s="44">
        <v>20.363039016723633</v>
      </c>
      <c r="BK69" s="44"/>
      <c r="BL69" s="46"/>
      <c r="BN69"/>
    </row>
    <row r="70" spans="1:66" x14ac:dyDescent="0.45">
      <c r="A70" s="43" t="s">
        <v>143</v>
      </c>
      <c r="B70" s="43" t="s">
        <v>144</v>
      </c>
      <c r="C70" s="44">
        <v>-8.004852294921875</v>
      </c>
      <c r="D70" s="44">
        <v>23.566352844238281</v>
      </c>
      <c r="E70" s="44">
        <v>0.50076788663864136</v>
      </c>
      <c r="F70" s="44">
        <v>-3.3038163185119629</v>
      </c>
      <c r="G70" s="44">
        <v>-13.596324920654297</v>
      </c>
      <c r="H70" s="44">
        <v>-48.966751098632813</v>
      </c>
      <c r="I70" s="44">
        <v>-41.760578155517578</v>
      </c>
      <c r="J70" s="44">
        <v>-13.524076461791992</v>
      </c>
      <c r="K70" s="44">
        <v>-3.186335563659668</v>
      </c>
      <c r="L70" s="44">
        <v>-2.3025722503662109</v>
      </c>
      <c r="M70" s="44">
        <v>6.3926444053649902</v>
      </c>
      <c r="N70" s="44">
        <v>5.5042252540588379</v>
      </c>
      <c r="O70" s="44">
        <v>7.6816320419311523</v>
      </c>
      <c r="P70" s="44">
        <v>14.771458625793457</v>
      </c>
      <c r="Q70" s="44">
        <v>3.7737753391265869</v>
      </c>
      <c r="R70" s="44">
        <v>7.5846819877624512</v>
      </c>
      <c r="S70" s="44">
        <v>28.962837219238281</v>
      </c>
      <c r="T70" s="44">
        <v>133.44180297851563</v>
      </c>
      <c r="U70" s="44">
        <v>75.740509033203125</v>
      </c>
      <c r="V70" s="44">
        <v>37.374202728271484</v>
      </c>
      <c r="W70" s="44">
        <v>17.741855621337891</v>
      </c>
      <c r="X70" s="44">
        <v>22.278200149536133</v>
      </c>
      <c r="Y70" s="44">
        <v>4.0812239646911621</v>
      </c>
      <c r="Z70" s="44">
        <v>2.5873520374298096</v>
      </c>
      <c r="AA70" s="44">
        <v>12.914055824279785</v>
      </c>
      <c r="AB70" s="44">
        <v>19.116928100585938</v>
      </c>
      <c r="AC70" s="44">
        <v>17.3157958984375</v>
      </c>
      <c r="AD70" s="44">
        <v>15.296613693237305</v>
      </c>
      <c r="AE70" s="44">
        <v>17.853242874145508</v>
      </c>
      <c r="AF70" s="44"/>
      <c r="AG70" s="45" t="s">
        <v>19</v>
      </c>
      <c r="AH70" s="44">
        <v>-4.5699682235717773</v>
      </c>
      <c r="AI70" s="44">
        <v>26.152956008911133</v>
      </c>
      <c r="AJ70" s="44">
        <v>0.54638808965682983</v>
      </c>
      <c r="AK70" s="44">
        <v>-1.5769082307815552</v>
      </c>
      <c r="AL70" s="44">
        <v>-4.4663820266723633</v>
      </c>
      <c r="AM70" s="44">
        <v>-36.264183044433594</v>
      </c>
      <c r="AN70" s="44">
        <v>-36.978130340576172</v>
      </c>
      <c r="AO70" s="44">
        <v>-8.3660888671875</v>
      </c>
      <c r="AP70" s="44">
        <v>-7.9588055610656738</v>
      </c>
      <c r="AQ70" s="44">
        <v>2.1761844158172607</v>
      </c>
      <c r="AR70" s="44">
        <v>11.834012985229492</v>
      </c>
      <c r="AS70" s="44">
        <v>3.5421802997589111</v>
      </c>
      <c r="AT70" s="44">
        <v>8.9728832244873047</v>
      </c>
      <c r="AU70" s="44">
        <v>16.688438415527344</v>
      </c>
      <c r="AV70" s="44">
        <v>3.3020029067993164</v>
      </c>
      <c r="AW70" s="44">
        <v>17.952775955200195</v>
      </c>
      <c r="AX70" s="44">
        <v>30.272909164428711</v>
      </c>
      <c r="AY70" s="44">
        <v>92.151344299316406</v>
      </c>
      <c r="AZ70" s="44">
        <v>71.573257446289063</v>
      </c>
      <c r="BA70" s="44">
        <v>40.539260864257813</v>
      </c>
      <c r="BB70" s="44">
        <v>28.29987907409668</v>
      </c>
      <c r="BC70" s="44">
        <v>20.507865905761719</v>
      </c>
      <c r="BD70" s="44">
        <v>11.246964454650879</v>
      </c>
      <c r="BE70" s="44">
        <v>10.192904472351074</v>
      </c>
      <c r="BF70" s="44">
        <v>17.11219596862793</v>
      </c>
      <c r="BG70" s="44">
        <v>17.225507736206055</v>
      </c>
      <c r="BH70" s="44">
        <v>25.354408264160156</v>
      </c>
      <c r="BI70" s="44">
        <v>16.086248397827148</v>
      </c>
      <c r="BJ70" s="44">
        <v>13.837005615234375</v>
      </c>
      <c r="BK70" s="44"/>
      <c r="BL70" s="46"/>
      <c r="BN70"/>
    </row>
    <row r="71" spans="1:66" x14ac:dyDescent="0.45">
      <c r="A71" s="43" t="s">
        <v>145</v>
      </c>
      <c r="B71" s="43" t="s">
        <v>185</v>
      </c>
      <c r="C71" s="44">
        <v>-20.572475433349609</v>
      </c>
      <c r="D71" s="44">
        <v>48.1279296875</v>
      </c>
      <c r="E71" s="44">
        <v>-0.84943586587905884</v>
      </c>
      <c r="F71" s="44">
        <v>-17.370027542114258</v>
      </c>
      <c r="G71" s="44">
        <v>-19.004293441772461</v>
      </c>
      <c r="H71" s="44">
        <v>-31.962499618530273</v>
      </c>
      <c r="I71" s="44">
        <v>-35.329433441162109</v>
      </c>
      <c r="J71" s="44">
        <v>-24.301200866699219</v>
      </c>
      <c r="K71" s="44">
        <v>-26.10350227355957</v>
      </c>
      <c r="L71" s="44">
        <v>-32.092140197753906</v>
      </c>
      <c r="M71" s="44">
        <v>-12.6109619140625</v>
      </c>
      <c r="N71" s="44">
        <v>-22.677654266357422</v>
      </c>
      <c r="O71" s="44">
        <v>-15.70206356048584</v>
      </c>
      <c r="P71" s="44">
        <v>-9.4389619827270508</v>
      </c>
      <c r="Q71" s="44">
        <v>-12.752599716186523</v>
      </c>
      <c r="R71" s="44">
        <v>5.5149106979370117</v>
      </c>
      <c r="S71" s="44">
        <v>20.873332977294922</v>
      </c>
      <c r="T71" s="44">
        <v>47.005809783935547</v>
      </c>
      <c r="U71" s="44">
        <v>66.127113342285156</v>
      </c>
      <c r="V71" s="44">
        <v>76.706512451171875</v>
      </c>
      <c r="W71" s="44">
        <v>76.066505432128906</v>
      </c>
      <c r="X71" s="44">
        <v>85.173255920410156</v>
      </c>
      <c r="Y71" s="44">
        <v>46.078685760498047</v>
      </c>
      <c r="Z71" s="44">
        <v>63.623020172119141</v>
      </c>
      <c r="AA71" s="44">
        <v>62.374794006347656</v>
      </c>
      <c r="AB71" s="44">
        <v>61.812000274658203</v>
      </c>
      <c r="AC71" s="44">
        <v>72.127273559570313</v>
      </c>
      <c r="AD71" s="44">
        <v>63.436458587646484</v>
      </c>
      <c r="AE71" s="44">
        <v>51.257965087890625</v>
      </c>
      <c r="AF71" s="44"/>
      <c r="AG71" s="45" t="s">
        <v>19</v>
      </c>
      <c r="AH71" s="44">
        <v>-5.6070680618286133</v>
      </c>
      <c r="AI71" s="44">
        <v>26.853918075561523</v>
      </c>
      <c r="AJ71" s="44">
        <v>4.2275032997131348</v>
      </c>
      <c r="AK71" s="44">
        <v>1.2979869842529297</v>
      </c>
      <c r="AL71" s="44">
        <v>-2.0616090297698975</v>
      </c>
      <c r="AM71" s="44">
        <v>-20.340599060058594</v>
      </c>
      <c r="AN71" s="44">
        <v>-13.310837745666504</v>
      </c>
      <c r="AO71" s="44">
        <v>-4.5959749221801758</v>
      </c>
      <c r="AP71" s="44">
        <v>-11.554320335388184</v>
      </c>
      <c r="AQ71" s="44">
        <v>-9.0212535858154297</v>
      </c>
      <c r="AR71" s="44">
        <v>-2.078157901763916</v>
      </c>
      <c r="AS71" s="44">
        <v>-8.2015352249145508</v>
      </c>
      <c r="AT71" s="44">
        <v>-1.9856139421463013</v>
      </c>
      <c r="AU71" s="44">
        <v>2.9369480609893799</v>
      </c>
      <c r="AV71" s="44">
        <v>3.6047124862670898</v>
      </c>
      <c r="AW71" s="44">
        <v>14.350091934204102</v>
      </c>
      <c r="AX71" s="44">
        <v>26.227106094360352</v>
      </c>
      <c r="AY71" s="44">
        <v>49.888832092285156</v>
      </c>
      <c r="AZ71" s="44">
        <v>41.962471008300781</v>
      </c>
      <c r="BA71" s="44">
        <v>32.892528533935547</v>
      </c>
      <c r="BB71" s="44">
        <v>33.191444396972656</v>
      </c>
      <c r="BC71" s="44">
        <v>30.544416427612305</v>
      </c>
      <c r="BD71" s="44">
        <v>24.57432746887207</v>
      </c>
      <c r="BE71" s="44">
        <v>22.790420532226563</v>
      </c>
      <c r="BF71" s="44">
        <v>22.442432403564453</v>
      </c>
      <c r="BG71" s="44">
        <v>22.78132438659668</v>
      </c>
      <c r="BH71" s="44">
        <v>40.042995452880859</v>
      </c>
      <c r="BI71" s="44">
        <v>30.573097229003906</v>
      </c>
      <c r="BJ71" s="44">
        <v>-38.921611785888672</v>
      </c>
      <c r="BK71" s="44"/>
      <c r="BL71" s="46">
        <v>1</v>
      </c>
      <c r="BN71"/>
    </row>
    <row r="72" spans="1:66" x14ac:dyDescent="0.45">
      <c r="A72" s="43" t="s">
        <v>146</v>
      </c>
      <c r="B72" s="43" t="s">
        <v>147</v>
      </c>
      <c r="C72" s="44">
        <v>-33.542942047119141</v>
      </c>
      <c r="D72" s="44">
        <v>61.067897796630859</v>
      </c>
      <c r="E72" s="44">
        <v>-0.63950073719024658</v>
      </c>
      <c r="F72" s="44">
        <v>-18.417543411254883</v>
      </c>
      <c r="G72" s="44">
        <v>-48.249748229980469</v>
      </c>
      <c r="H72" s="44">
        <v>-57.020389556884766</v>
      </c>
      <c r="I72" s="44">
        <v>-56.941234588623047</v>
      </c>
      <c r="J72" s="44">
        <v>-42.749229431152344</v>
      </c>
      <c r="K72" s="44">
        <v>-37.626491546630859</v>
      </c>
      <c r="L72" s="44">
        <v>-26.77760124206543</v>
      </c>
      <c r="M72" s="44">
        <v>-30.977602005004883</v>
      </c>
      <c r="N72" s="44">
        <v>-27.174737930297852</v>
      </c>
      <c r="O72" s="44">
        <v>-27.250358581542969</v>
      </c>
      <c r="P72" s="44">
        <v>-23.885896682739258</v>
      </c>
      <c r="Q72" s="44">
        <v>-12.564907073974609</v>
      </c>
      <c r="R72" s="44">
        <v>3.0825881958007813</v>
      </c>
      <c r="S72" s="44">
        <v>64.153495788574219</v>
      </c>
      <c r="T72" s="44">
        <v>88.025703430175781</v>
      </c>
      <c r="U72" s="44">
        <v>120.14662933349609</v>
      </c>
      <c r="V72" s="44">
        <v>91.921257019042969</v>
      </c>
      <c r="W72" s="44">
        <v>80.235275268554688</v>
      </c>
      <c r="X72" s="44">
        <v>58.95501708984375</v>
      </c>
      <c r="Y72" s="44">
        <v>77.394866943359375</v>
      </c>
      <c r="Z72" s="44">
        <v>90.076812744140625</v>
      </c>
      <c r="AA72" s="44">
        <v>86.38922119140625</v>
      </c>
      <c r="AB72" s="44">
        <v>63.821949005126953</v>
      </c>
      <c r="AC72" s="44">
        <v>50.334434509277344</v>
      </c>
      <c r="AD72" s="44">
        <v>65.568588256835938</v>
      </c>
      <c r="AE72" s="44">
        <v>90.118659973144531</v>
      </c>
      <c r="AF72" s="44"/>
      <c r="AG72" s="45" t="s">
        <v>19</v>
      </c>
      <c r="AH72" s="44">
        <v>-9.9601640701293945</v>
      </c>
      <c r="AI72" s="44">
        <v>10.822085380554199</v>
      </c>
      <c r="AJ72" s="44">
        <v>-0.20796093344688416</v>
      </c>
      <c r="AK72" s="44">
        <v>4.7200250625610352</v>
      </c>
      <c r="AL72" s="44">
        <v>-3.8811666965484619</v>
      </c>
      <c r="AM72" s="44">
        <v>-23.130098342895508</v>
      </c>
      <c r="AN72" s="44">
        <v>-32.238842010498047</v>
      </c>
      <c r="AO72" s="44">
        <v>6.6344447135925293</v>
      </c>
      <c r="AP72" s="44">
        <v>-25.628509521484375</v>
      </c>
      <c r="AQ72" s="44">
        <v>-13.611079216003418</v>
      </c>
      <c r="AR72" s="44">
        <v>-4.7855229377746582</v>
      </c>
      <c r="AS72" s="44">
        <v>-13.586113929748535</v>
      </c>
      <c r="AT72" s="44">
        <v>10.498537063598633</v>
      </c>
      <c r="AU72" s="44">
        <v>-10.882424354553223</v>
      </c>
      <c r="AV72" s="44">
        <v>4.4353094100952148</v>
      </c>
      <c r="AW72" s="44">
        <v>-4.6355738639831543</v>
      </c>
      <c r="AX72" s="44">
        <v>16.265628814697266</v>
      </c>
      <c r="AY72" s="44">
        <v>19.294090270996094</v>
      </c>
      <c r="AZ72" s="44">
        <v>19.997341156005859</v>
      </c>
      <c r="BA72" s="44">
        <v>0.8591010570526123</v>
      </c>
      <c r="BB72" s="44">
        <v>15.639188766479492</v>
      </c>
      <c r="BC72" s="44">
        <v>24.77849006652832</v>
      </c>
      <c r="BD72" s="44">
        <v>12.704275131225586</v>
      </c>
      <c r="BE72" s="44">
        <v>6.5443849563598633</v>
      </c>
      <c r="BF72" s="44">
        <v>1.7126767635345459</v>
      </c>
      <c r="BG72" s="44">
        <v>16.935598373413086</v>
      </c>
      <c r="BH72" s="44">
        <v>9.1223421096801758</v>
      </c>
      <c r="BI72" s="44">
        <v>19.568096160888672</v>
      </c>
      <c r="BJ72" s="44">
        <v>9.7744436264038086</v>
      </c>
      <c r="BK72" s="44"/>
      <c r="BL72" s="46"/>
      <c r="BN72"/>
    </row>
    <row r="73" spans="1:66" x14ac:dyDescent="0.45">
      <c r="A73" s="43" t="s">
        <v>148</v>
      </c>
      <c r="B73" s="43" t="s">
        <v>149</v>
      </c>
      <c r="C73" s="44">
        <v>-4.1424713134765625</v>
      </c>
      <c r="D73" s="44">
        <v>22.058074951171875</v>
      </c>
      <c r="E73" s="44">
        <v>0.25231501460075378</v>
      </c>
      <c r="F73" s="44">
        <v>6.3437600135803223</v>
      </c>
      <c r="G73" s="44">
        <v>-1.043952465057373</v>
      </c>
      <c r="H73" s="44">
        <v>-13.74045467376709</v>
      </c>
      <c r="I73" s="44">
        <v>-24.369207382202148</v>
      </c>
      <c r="J73" s="44">
        <v>-4.1016454696655273</v>
      </c>
      <c r="K73" s="44">
        <v>-7.2007989883422852</v>
      </c>
      <c r="L73" s="44">
        <v>-0.70656925439834595</v>
      </c>
      <c r="M73" s="44">
        <v>1.9105302095413208</v>
      </c>
      <c r="N73" s="44">
        <v>-5.1104707717895508</v>
      </c>
      <c r="O73" s="44">
        <v>-4.4221153259277344</v>
      </c>
      <c r="P73" s="44">
        <v>4.4818615913391113</v>
      </c>
      <c r="Q73" s="44">
        <v>3.0850391387939453</v>
      </c>
      <c r="R73" s="44">
        <v>2.4804723262786865</v>
      </c>
      <c r="S73" s="44">
        <v>27.802909851074219</v>
      </c>
      <c r="T73" s="44">
        <v>35.049053192138672</v>
      </c>
      <c r="U73" s="44">
        <v>38.392982482910156</v>
      </c>
      <c r="V73" s="44">
        <v>27.585029602050781</v>
      </c>
      <c r="W73" s="44">
        <v>18.84881591796875</v>
      </c>
      <c r="X73" s="44">
        <v>18.600982666015625</v>
      </c>
      <c r="Y73" s="44">
        <v>20.099834442138672</v>
      </c>
      <c r="Z73" s="44">
        <v>22.473739624023438</v>
      </c>
      <c r="AA73" s="44">
        <v>30.148679733276367</v>
      </c>
      <c r="AB73" s="44">
        <v>25.127176284790039</v>
      </c>
      <c r="AC73" s="44">
        <v>19.663396835327148</v>
      </c>
      <c r="AD73" s="44">
        <v>20.392854690551758</v>
      </c>
      <c r="AE73" s="44">
        <v>12.527085304260254</v>
      </c>
      <c r="AF73" s="44">
        <v>16.661611557006836</v>
      </c>
      <c r="AG73" s="45" t="s">
        <v>19</v>
      </c>
      <c r="AH73" s="44">
        <v>-8.3302698135375977</v>
      </c>
      <c r="AI73" s="44">
        <v>23.388675689697266</v>
      </c>
      <c r="AJ73" s="44">
        <v>-0.53991347551345825</v>
      </c>
      <c r="AK73" s="44">
        <v>6.5512332916259766</v>
      </c>
      <c r="AL73" s="44">
        <v>-4.1014447212219238</v>
      </c>
      <c r="AM73" s="44">
        <v>-17.193817138671875</v>
      </c>
      <c r="AN73" s="44">
        <v>-28.683090209960938</v>
      </c>
      <c r="AO73" s="44">
        <v>-12.013290405273438</v>
      </c>
      <c r="AP73" s="44">
        <v>-11.704968452453613</v>
      </c>
      <c r="AQ73" s="44">
        <v>-9.9729833602905273</v>
      </c>
      <c r="AR73" s="44">
        <v>-0.64093595743179321</v>
      </c>
      <c r="AS73" s="44">
        <v>-8.9169588088989258</v>
      </c>
      <c r="AT73" s="44">
        <v>-8.5210027694702148</v>
      </c>
      <c r="AU73" s="44">
        <v>-1.6750074625015259</v>
      </c>
      <c r="AV73" s="44">
        <v>-3.4105565547943115</v>
      </c>
      <c r="AW73" s="44">
        <v>-0.12929725646972656</v>
      </c>
      <c r="AX73" s="44">
        <v>24.259248733520508</v>
      </c>
      <c r="AY73" s="44">
        <v>34.186119079589844</v>
      </c>
      <c r="AZ73" s="44">
        <v>40.978061676025391</v>
      </c>
      <c r="BA73" s="44">
        <v>34.289638519287109</v>
      </c>
      <c r="BB73" s="44">
        <v>24.809486389160156</v>
      </c>
      <c r="BC73" s="44">
        <v>23.848604202270508</v>
      </c>
      <c r="BD73" s="44">
        <v>20.122726440429688</v>
      </c>
      <c r="BE73" s="44">
        <v>26.323421478271484</v>
      </c>
      <c r="BF73" s="44">
        <v>30.865062713623047</v>
      </c>
      <c r="BG73" s="44">
        <v>32.302978515625</v>
      </c>
      <c r="BH73" s="44">
        <v>25.808557510375977</v>
      </c>
      <c r="BI73" s="44">
        <v>17.706645965576172</v>
      </c>
      <c r="BJ73" s="44">
        <v>20.342250823974609</v>
      </c>
      <c r="BK73" s="44">
        <v>21.554248809814453</v>
      </c>
      <c r="BL73" s="46"/>
      <c r="BN73"/>
    </row>
    <row r="74" spans="1:66" x14ac:dyDescent="0.45">
      <c r="A74" s="43" t="s">
        <v>150</v>
      </c>
      <c r="B74" s="43" t="s">
        <v>151</v>
      </c>
      <c r="C74" s="44">
        <v>-3.2059037685394287</v>
      </c>
      <c r="D74" s="44">
        <v>19.525022506713867</v>
      </c>
      <c r="E74" s="44">
        <v>-4.5128374099731445</v>
      </c>
      <c r="F74" s="44">
        <v>-3.2257649898529053</v>
      </c>
      <c r="G74" s="44">
        <v>-20.149639129638672</v>
      </c>
      <c r="H74" s="44">
        <v>-47.289630889892578</v>
      </c>
      <c r="I74" s="44">
        <v>-35.212497711181641</v>
      </c>
      <c r="J74" s="44">
        <v>1.7905540466308594</v>
      </c>
      <c r="K74" s="44">
        <v>6.5499329566955566</v>
      </c>
      <c r="L74" s="44">
        <v>14.534255981445313</v>
      </c>
      <c r="M74" s="44">
        <v>13.46818733215332</v>
      </c>
      <c r="N74" s="44">
        <v>9.5379619598388672</v>
      </c>
      <c r="O74" s="44">
        <v>10.361071586608887</v>
      </c>
      <c r="P74" s="44">
        <v>21.843002319335938</v>
      </c>
      <c r="Q74" s="44">
        <v>7.5060420036315918</v>
      </c>
      <c r="R74" s="44">
        <v>18.214332580566406</v>
      </c>
      <c r="S74" s="44">
        <v>52.427227020263672</v>
      </c>
      <c r="T74" s="44">
        <v>123.37388610839844</v>
      </c>
      <c r="U74" s="44">
        <v>67.072311401367188</v>
      </c>
      <c r="V74" s="44">
        <v>25.378934860229492</v>
      </c>
      <c r="W74" s="44">
        <v>14.489921569824219</v>
      </c>
      <c r="X74" s="44">
        <v>-0.69038861989974976</v>
      </c>
      <c r="Y74" s="44">
        <v>-5.6328368186950684</v>
      </c>
      <c r="Z74" s="44">
        <v>-2.808847188949585</v>
      </c>
      <c r="AA74" s="44">
        <v>7.6310997009277344</v>
      </c>
      <c r="AB74" s="44">
        <v>8.8908071517944336</v>
      </c>
      <c r="AC74" s="44">
        <v>9.0774440765380859</v>
      </c>
      <c r="AD74" s="44">
        <v>5.8956937789916992</v>
      </c>
      <c r="AE74" s="44">
        <v>-4.941617488861084</v>
      </c>
      <c r="AF74" s="44"/>
      <c r="AG74" s="45" t="s">
        <v>19</v>
      </c>
      <c r="AH74" s="44">
        <v>-6.2315459251403809</v>
      </c>
      <c r="AI74" s="44">
        <v>22.639047622680664</v>
      </c>
      <c r="AJ74" s="44">
        <v>-2.2724144458770752</v>
      </c>
      <c r="AK74" s="44">
        <v>-0.90820300579071045</v>
      </c>
      <c r="AL74" s="44">
        <v>-12.277863502502441</v>
      </c>
      <c r="AM74" s="44">
        <v>-41.938678741455078</v>
      </c>
      <c r="AN74" s="44">
        <v>-38.225730895996094</v>
      </c>
      <c r="AO74" s="44">
        <v>-8.2627334594726563</v>
      </c>
      <c r="AP74" s="44">
        <v>-3.8710358142852783</v>
      </c>
      <c r="AQ74" s="44">
        <v>3.4974360466003418</v>
      </c>
      <c r="AR74" s="44">
        <v>3.8842823505401611</v>
      </c>
      <c r="AS74" s="44">
        <v>1.894189715385437</v>
      </c>
      <c r="AT74" s="44">
        <v>8.9490280151367188</v>
      </c>
      <c r="AU74" s="44">
        <v>19.605661392211914</v>
      </c>
      <c r="AV74" s="44">
        <v>2.3194422721862793</v>
      </c>
      <c r="AW74" s="44">
        <v>12.411513328552246</v>
      </c>
      <c r="AX74" s="44">
        <v>34.060691833496094</v>
      </c>
      <c r="AY74" s="44">
        <v>96.09991455078125</v>
      </c>
      <c r="AZ74" s="44">
        <v>75.297813415527344</v>
      </c>
      <c r="BA74" s="44">
        <v>40.4625244140625</v>
      </c>
      <c r="BB74" s="44">
        <v>21.956823348999023</v>
      </c>
      <c r="BC74" s="44">
        <v>9.0059537887573242</v>
      </c>
      <c r="BD74" s="44">
        <v>7.2491769790649414</v>
      </c>
      <c r="BE74" s="44">
        <v>3.0503692626953125</v>
      </c>
      <c r="BF74" s="44">
        <v>11.506681442260742</v>
      </c>
      <c r="BG74" s="44">
        <v>14.001865386962891</v>
      </c>
      <c r="BH74" s="44">
        <v>16.144105911254883</v>
      </c>
      <c r="BI74" s="44">
        <v>14.31920337677002</v>
      </c>
      <c r="BJ74" s="44">
        <v>2.9886095523834229</v>
      </c>
      <c r="BK74" s="44"/>
      <c r="BL74" s="46"/>
      <c r="BN74"/>
    </row>
    <row r="75" spans="1:66" x14ac:dyDescent="0.45">
      <c r="A75" s="43" t="s">
        <v>152</v>
      </c>
      <c r="B75" s="43" t="s">
        <v>153</v>
      </c>
      <c r="C75" s="44">
        <v>-0.24660235643386841</v>
      </c>
      <c r="D75" s="44">
        <v>27.253545761108398</v>
      </c>
      <c r="E75" s="44">
        <v>7.388617992401123</v>
      </c>
      <c r="F75" s="44">
        <v>3.6904926300048828</v>
      </c>
      <c r="G75" s="44">
        <v>-1.1014108657836914</v>
      </c>
      <c r="H75" s="44">
        <v>-30.4058837890625</v>
      </c>
      <c r="I75" s="44">
        <v>-22.464733123779297</v>
      </c>
      <c r="J75" s="44">
        <v>-1.0287566184997559</v>
      </c>
      <c r="K75" s="44">
        <v>-1.3314642906188965</v>
      </c>
      <c r="L75" s="44">
        <v>1.832134485244751</v>
      </c>
      <c r="M75" s="44">
        <v>9.4759464263916016</v>
      </c>
      <c r="N75" s="44">
        <v>10.172575950622559</v>
      </c>
      <c r="O75" s="44">
        <v>9.3619260787963867</v>
      </c>
      <c r="P75" s="44">
        <v>15.22087287902832</v>
      </c>
      <c r="Q75" s="44">
        <v>4.6349444389343262</v>
      </c>
      <c r="R75" s="44">
        <v>12.737857818603516</v>
      </c>
      <c r="S75" s="44">
        <v>28.870223999023438</v>
      </c>
      <c r="T75" s="44">
        <v>73.900962829589844</v>
      </c>
      <c r="U75" s="44">
        <v>46.497634887695313</v>
      </c>
      <c r="V75" s="44">
        <v>30.392307281494141</v>
      </c>
      <c r="W75" s="44">
        <v>21.367511749267578</v>
      </c>
      <c r="X75" s="44">
        <v>32.317001342773438</v>
      </c>
      <c r="Y75" s="44">
        <v>23.566623687744141</v>
      </c>
      <c r="Z75" s="44">
        <v>15.151947021484375</v>
      </c>
      <c r="AA75" s="44">
        <v>28.005163192749023</v>
      </c>
      <c r="AB75" s="44">
        <v>31.580738067626953</v>
      </c>
      <c r="AC75" s="44">
        <v>18.244392395019531</v>
      </c>
      <c r="AD75" s="44">
        <v>16.930587768554688</v>
      </c>
      <c r="AE75" s="44">
        <v>23.988990783691406</v>
      </c>
      <c r="AF75" s="44"/>
      <c r="AG75" s="45" t="s">
        <v>19</v>
      </c>
      <c r="AH75" s="44">
        <v>-4.0499725341796875</v>
      </c>
      <c r="AI75" s="44">
        <v>36.164066314697266</v>
      </c>
      <c r="AJ75" s="44">
        <v>5.0743589401245117</v>
      </c>
      <c r="AK75" s="44">
        <v>1.6871639490127563</v>
      </c>
      <c r="AL75" s="44">
        <v>-4.3516268730163574</v>
      </c>
      <c r="AM75" s="44">
        <v>-41.392826080322266</v>
      </c>
      <c r="AN75" s="44">
        <v>-24.965953826904297</v>
      </c>
      <c r="AO75" s="44">
        <v>-2.9388105869293213</v>
      </c>
      <c r="AP75" s="44">
        <v>-8.5971956253051758</v>
      </c>
      <c r="AQ75" s="44">
        <v>5.641808032989502</v>
      </c>
      <c r="AR75" s="44">
        <v>-1.9680981636047363</v>
      </c>
      <c r="AS75" s="44">
        <v>0.47756677865982056</v>
      </c>
      <c r="AT75" s="44">
        <v>20.367116928100586</v>
      </c>
      <c r="AU75" s="44">
        <v>9.7234764099121094</v>
      </c>
      <c r="AV75" s="44">
        <v>-0.26399871706962585</v>
      </c>
      <c r="AW75" s="44">
        <v>10.741987228393555</v>
      </c>
      <c r="AX75" s="44">
        <v>32.448234558105469</v>
      </c>
      <c r="AY75" s="44">
        <v>90.308029174804688</v>
      </c>
      <c r="AZ75" s="44">
        <v>66.350021362304688</v>
      </c>
      <c r="BA75" s="44">
        <v>41.281497955322266</v>
      </c>
      <c r="BB75" s="44">
        <v>30.303529739379883</v>
      </c>
      <c r="BC75" s="44">
        <v>46.378368377685547</v>
      </c>
      <c r="BD75" s="44">
        <v>44.603218078613281</v>
      </c>
      <c r="BE75" s="44">
        <v>34.617755889892578</v>
      </c>
      <c r="BF75" s="44">
        <v>21.2266845703125</v>
      </c>
      <c r="BG75" s="44">
        <v>45.168861389160156</v>
      </c>
      <c r="BH75" s="44">
        <v>37.544010162353516</v>
      </c>
      <c r="BI75" s="44">
        <v>41.526321411132813</v>
      </c>
      <c r="BJ75" s="44">
        <v>35.128501892089844</v>
      </c>
      <c r="BK75" s="44"/>
      <c r="BL75" s="46"/>
      <c r="BN75"/>
    </row>
    <row r="76" spans="1:66" x14ac:dyDescent="0.45">
      <c r="A76" s="43" t="s">
        <v>154</v>
      </c>
      <c r="B76" s="43" t="s">
        <v>186</v>
      </c>
      <c r="C76" s="44">
        <v>-4.3919634819030762</v>
      </c>
      <c r="D76" s="44">
        <v>43.445831298828125</v>
      </c>
      <c r="E76" s="44">
        <v>8.6089353561401367</v>
      </c>
      <c r="F76" s="44">
        <v>1.9687670469284058</v>
      </c>
      <c r="G76" s="44">
        <v>-3.8505880832672119</v>
      </c>
      <c r="H76" s="44">
        <v>-61.801628112792969</v>
      </c>
      <c r="I76" s="44">
        <v>-28.181318283081055</v>
      </c>
      <c r="J76" s="44">
        <v>-6.6647720336914063</v>
      </c>
      <c r="K76" s="44">
        <v>-7.7946124076843262</v>
      </c>
      <c r="L76" s="44">
        <v>-3.4232611656188965</v>
      </c>
      <c r="M76" s="44">
        <v>8.7064237594604492</v>
      </c>
      <c r="N76" s="44">
        <v>8.5326042175292969</v>
      </c>
      <c r="O76" s="44">
        <v>11.967464447021484</v>
      </c>
      <c r="P76" s="44">
        <v>19.334238052368164</v>
      </c>
      <c r="Q76" s="44">
        <v>4.6503767967224121</v>
      </c>
      <c r="R76" s="44">
        <v>22.964868545532227</v>
      </c>
      <c r="S76" s="44">
        <v>63.217456817626953</v>
      </c>
      <c r="T76" s="44">
        <v>297.34268188476563</v>
      </c>
      <c r="U76" s="44">
        <v>107.79236602783203</v>
      </c>
      <c r="V76" s="44">
        <v>68.047027587890625</v>
      </c>
      <c r="W76" s="44">
        <v>33.667671203613281</v>
      </c>
      <c r="X76" s="44">
        <v>39.509914398193359</v>
      </c>
      <c r="Y76" s="44">
        <v>33.397365570068359</v>
      </c>
      <c r="Z76" s="44">
        <v>10.377357482910156</v>
      </c>
      <c r="AA76" s="44">
        <v>18.639619827270508</v>
      </c>
      <c r="AB76" s="44">
        <v>14.799116134643555</v>
      </c>
      <c r="AC76" s="44">
        <v>16.475994110107422</v>
      </c>
      <c r="AD76" s="44">
        <v>5.019230842590332</v>
      </c>
      <c r="AE76" s="44">
        <v>10.8634033203125</v>
      </c>
      <c r="AF76" s="44">
        <v>-8.4927120208740234</v>
      </c>
      <c r="AG76" s="45" t="s">
        <v>19</v>
      </c>
      <c r="AH76" s="44">
        <v>-21.833395004272461</v>
      </c>
      <c r="AI76" s="44">
        <v>35.490226745605469</v>
      </c>
      <c r="AJ76" s="44">
        <v>-2.0359585285186768</v>
      </c>
      <c r="AK76" s="44">
        <v>-7.3569297790527344</v>
      </c>
      <c r="AL76" s="44">
        <v>-19.180130004882813</v>
      </c>
      <c r="AM76" s="44">
        <v>-37.664653778076172</v>
      </c>
      <c r="AN76" s="44">
        <v>-38.138050079345703</v>
      </c>
      <c r="AO76" s="44">
        <v>-42.574752807617188</v>
      </c>
      <c r="AP76" s="44">
        <v>-38.676048278808594</v>
      </c>
      <c r="AQ76" s="44">
        <v>-30.437339782714844</v>
      </c>
      <c r="AR76" s="44">
        <v>-14.282966613769531</v>
      </c>
      <c r="AS76" s="44">
        <v>-14.595670700073242</v>
      </c>
      <c r="AT76" s="44">
        <v>-12.207711219787598</v>
      </c>
      <c r="AU76" s="44">
        <v>2.2905745506286621</v>
      </c>
      <c r="AV76" s="44">
        <v>-10.318934440612793</v>
      </c>
      <c r="AW76" s="44">
        <v>5.7917218208312988</v>
      </c>
      <c r="AX76" s="44">
        <v>36.637733459472656</v>
      </c>
      <c r="AY76" s="44">
        <v>61.690559387207031</v>
      </c>
      <c r="AZ76" s="44">
        <v>64.118980407714844</v>
      </c>
      <c r="BA76" s="44">
        <v>91.322860717773438</v>
      </c>
      <c r="BB76" s="44">
        <v>46.446197509765625</v>
      </c>
      <c r="BC76" s="44">
        <v>48.771526336669922</v>
      </c>
      <c r="BD76" s="44">
        <v>51.726531982421875</v>
      </c>
      <c r="BE76" s="44">
        <v>25.794942855834961</v>
      </c>
      <c r="BF76" s="44">
        <v>24.64508056640625</v>
      </c>
      <c r="BG76" s="44">
        <v>25.6732177734375</v>
      </c>
      <c r="BH76" s="44">
        <v>26.883325576782227</v>
      </c>
      <c r="BI76" s="44">
        <v>27.637022018432617</v>
      </c>
      <c r="BJ76" s="44">
        <v>21.692558288574219</v>
      </c>
      <c r="BK76" s="44">
        <v>18.800813674926758</v>
      </c>
      <c r="BL76" s="46"/>
      <c r="BN76"/>
    </row>
    <row r="77" spans="1:66" x14ac:dyDescent="0.45">
      <c r="A77" s="43" t="s">
        <v>155</v>
      </c>
      <c r="B77" s="43" t="s">
        <v>156</v>
      </c>
      <c r="C77" s="44">
        <v>-7.6950607299804688</v>
      </c>
      <c r="D77" s="44">
        <v>24.695615768432617</v>
      </c>
      <c r="E77" s="44">
        <v>-1.5058414936065674</v>
      </c>
      <c r="F77" s="44">
        <v>-0.59246426820755005</v>
      </c>
      <c r="G77" s="44">
        <v>-16.045993804931641</v>
      </c>
      <c r="H77" s="44">
        <v>-41.540973663330078</v>
      </c>
      <c r="I77" s="44">
        <v>-35.921405792236328</v>
      </c>
      <c r="J77" s="44">
        <v>-9.2035694122314453</v>
      </c>
      <c r="K77" s="44">
        <v>-6.9399003982543945</v>
      </c>
      <c r="L77" s="44">
        <v>-1.6979395151138306</v>
      </c>
      <c r="M77" s="44">
        <v>7.7435612678527832</v>
      </c>
      <c r="N77" s="44">
        <v>-0.19515906274318695</v>
      </c>
      <c r="O77" s="44">
        <v>7.0592689514160156</v>
      </c>
      <c r="P77" s="44">
        <v>13.035152435302734</v>
      </c>
      <c r="Q77" s="44">
        <v>-1.0930426120758057</v>
      </c>
      <c r="R77" s="44">
        <v>10.25748348236084</v>
      </c>
      <c r="S77" s="44">
        <v>38.563365936279297</v>
      </c>
      <c r="T77" s="44">
        <v>91.578536987304688</v>
      </c>
      <c r="U77" s="44">
        <v>67.708152770996094</v>
      </c>
      <c r="V77" s="44">
        <v>33.509387969970703</v>
      </c>
      <c r="W77" s="44">
        <v>19.026350021362305</v>
      </c>
      <c r="X77" s="44">
        <v>24.766958236694336</v>
      </c>
      <c r="Y77" s="44">
        <v>16.30262565612793</v>
      </c>
      <c r="Z77" s="44">
        <v>11.11146354675293</v>
      </c>
      <c r="AA77" s="44">
        <v>15.67825984954834</v>
      </c>
      <c r="AB77" s="44">
        <v>11.933717727661133</v>
      </c>
      <c r="AC77" s="44">
        <v>19.547121047973633</v>
      </c>
      <c r="AD77" s="44">
        <v>16.072057723999023</v>
      </c>
      <c r="AE77" s="44">
        <v>6.520747184753418</v>
      </c>
      <c r="AF77" s="44"/>
      <c r="AG77" s="45" t="s">
        <v>19</v>
      </c>
      <c r="AH77" s="44">
        <v>-12.490777969360352</v>
      </c>
      <c r="AI77" s="44">
        <v>28.208860397338867</v>
      </c>
      <c r="AJ77" s="44">
        <v>-2.9492030143737793</v>
      </c>
      <c r="AK77" s="44">
        <v>-3.1966094970703125</v>
      </c>
      <c r="AL77" s="44">
        <v>-16.137531280517578</v>
      </c>
      <c r="AM77" s="44">
        <v>-38.921566009521484</v>
      </c>
      <c r="AN77" s="44">
        <v>-41.304340362548828</v>
      </c>
      <c r="AO77" s="44">
        <v>-18.738292694091797</v>
      </c>
      <c r="AP77" s="44">
        <v>-14.072820663452148</v>
      </c>
      <c r="AQ77" s="44">
        <v>-10.217962265014648</v>
      </c>
      <c r="AR77" s="44">
        <v>-2.5292935371398926</v>
      </c>
      <c r="AS77" s="44">
        <v>-6.7822346687316895</v>
      </c>
      <c r="AT77" s="44">
        <v>0.14700119197368622</v>
      </c>
      <c r="AU77" s="44">
        <v>6.9086427688598633</v>
      </c>
      <c r="AV77" s="44">
        <v>-6.311805248260498</v>
      </c>
      <c r="AW77" s="44">
        <v>4.6902003288269043</v>
      </c>
      <c r="AX77" s="44">
        <v>29.297845840454102</v>
      </c>
      <c r="AY77" s="44">
        <v>80.079605102539063</v>
      </c>
      <c r="AZ77" s="44">
        <v>73.687721252441406</v>
      </c>
      <c r="BA77" s="44">
        <v>43.574481964111328</v>
      </c>
      <c r="BB77" s="44">
        <v>24.871608734130859</v>
      </c>
      <c r="BC77" s="44">
        <v>32.774284362792969</v>
      </c>
      <c r="BD77" s="44">
        <v>20.409740447998047</v>
      </c>
      <c r="BE77" s="44">
        <v>19.255407333374023</v>
      </c>
      <c r="BF77" s="44">
        <v>31.733287811279297</v>
      </c>
      <c r="BG77" s="44">
        <v>24.581256866455078</v>
      </c>
      <c r="BH77" s="44">
        <v>35.701541900634766</v>
      </c>
      <c r="BI77" s="44">
        <v>28.741006851196289</v>
      </c>
      <c r="BJ77" s="44">
        <v>19.86522102355957</v>
      </c>
      <c r="BK77" s="44"/>
      <c r="BL77" s="46"/>
      <c r="BN77"/>
    </row>
    <row r="78" spans="1:66" x14ac:dyDescent="0.45">
      <c r="A78" s="43" t="s">
        <v>157</v>
      </c>
      <c r="B78" s="43" t="s">
        <v>158</v>
      </c>
      <c r="C78" s="44">
        <v>-15.852943420410156</v>
      </c>
      <c r="D78" s="44">
        <v>24.402866363525391</v>
      </c>
      <c r="E78" s="44">
        <v>-3.1791906356811523</v>
      </c>
      <c r="F78" s="44">
        <v>0.81549441814422607</v>
      </c>
      <c r="G78" s="44">
        <v>-42.304309844970703</v>
      </c>
      <c r="H78" s="44">
        <v>-64.661651611328125</v>
      </c>
      <c r="I78" s="44">
        <v>-38.917793273925781</v>
      </c>
      <c r="J78" s="44">
        <v>-17.527675628662109</v>
      </c>
      <c r="K78" s="44">
        <v>8.6086082458496094</v>
      </c>
      <c r="L78" s="44">
        <v>-8.3252658843994141</v>
      </c>
      <c r="M78" s="44">
        <v>4.821803092956543</v>
      </c>
      <c r="N78" s="44">
        <v>-12.589559555053711</v>
      </c>
      <c r="O78" s="44">
        <v>-19.918283462524414</v>
      </c>
      <c r="P78" s="44">
        <v>-3.5</v>
      </c>
      <c r="Q78" s="44">
        <v>-6.7661690711975098</v>
      </c>
      <c r="R78" s="44">
        <v>-3.7411527633666992</v>
      </c>
      <c r="S78" s="44">
        <v>66.768295288085938</v>
      </c>
      <c r="T78" s="44">
        <v>190.0709228515625</v>
      </c>
      <c r="U78" s="44">
        <v>51.959114074707031</v>
      </c>
      <c r="V78" s="44">
        <v>12.63982105255127</v>
      </c>
      <c r="W78" s="44">
        <v>1.7511520385742188</v>
      </c>
      <c r="X78" s="44">
        <v>16.261878967285156</v>
      </c>
      <c r="Y78" s="44">
        <v>3.5</v>
      </c>
      <c r="Z78" s="44">
        <v>39.578453063964844</v>
      </c>
      <c r="AA78" s="44">
        <v>54.591835021972656</v>
      </c>
      <c r="AB78" s="44">
        <v>19.792745590209961</v>
      </c>
      <c r="AC78" s="44">
        <v>17.502668380737305</v>
      </c>
      <c r="AD78" s="44">
        <v>14.70588207244873</v>
      </c>
      <c r="AE78" s="44">
        <v>-3.3820841312408447</v>
      </c>
      <c r="AF78" s="44"/>
      <c r="AG78" s="45" t="s">
        <v>19</v>
      </c>
      <c r="AH78" s="44">
        <v>-19.469829559326172</v>
      </c>
      <c r="AI78" s="44">
        <v>28.539485931396484</v>
      </c>
      <c r="AJ78" s="44">
        <v>4.8202958106994629</v>
      </c>
      <c r="AK78" s="44">
        <v>9.0686960220336914</v>
      </c>
      <c r="AL78" s="44">
        <v>-30.306535720825195</v>
      </c>
      <c r="AM78" s="44">
        <v>-29.644021987915039</v>
      </c>
      <c r="AN78" s="44">
        <v>-44.284351348876953</v>
      </c>
      <c r="AO78" s="44">
        <v>-24.596370697021484</v>
      </c>
      <c r="AP78" s="44">
        <v>-24.60516357421875</v>
      </c>
      <c r="AQ78" s="44">
        <v>-18.079563140869141</v>
      </c>
      <c r="AR78" s="44">
        <v>-10.850628852844238</v>
      </c>
      <c r="AS78" s="44">
        <v>-24.943548202514648</v>
      </c>
      <c r="AT78" s="44">
        <v>-20.527252197265625</v>
      </c>
      <c r="AU78" s="44">
        <v>-14.437843322753906</v>
      </c>
      <c r="AV78" s="44">
        <v>-8.2809886932373047</v>
      </c>
      <c r="AW78" s="44">
        <v>-2.4771170616149902</v>
      </c>
      <c r="AX78" s="44">
        <v>59.825725555419922</v>
      </c>
      <c r="AY78" s="44">
        <v>52.057723999023438</v>
      </c>
      <c r="AZ78" s="44">
        <v>61.742805480957031</v>
      </c>
      <c r="BA78" s="44">
        <v>57.195640563964844</v>
      </c>
      <c r="BB78" s="44">
        <v>32.186752319335938</v>
      </c>
      <c r="BC78" s="44">
        <v>30.843223571777344</v>
      </c>
      <c r="BD78" s="44">
        <v>7.2135880589485168E-2</v>
      </c>
      <c r="BE78" s="44">
        <v>24.324918746948242</v>
      </c>
      <c r="BF78" s="44">
        <v>27.527643203735352</v>
      </c>
      <c r="BG78" s="44">
        <v>46.796802520751953</v>
      </c>
      <c r="BH78" s="44">
        <v>23.108821868896484</v>
      </c>
      <c r="BI78" s="44">
        <v>22.92596435546875</v>
      </c>
      <c r="BJ78" s="44">
        <v>-5.5558438301086426</v>
      </c>
      <c r="BK78" s="44"/>
      <c r="BL78" s="46"/>
      <c r="BN78"/>
    </row>
    <row r="79" spans="1:66" x14ac:dyDescent="0.45">
      <c r="A79" s="43" t="s">
        <v>159</v>
      </c>
      <c r="B79" s="43" t="s">
        <v>160</v>
      </c>
      <c r="C79" s="44">
        <v>-3.1644434928894043</v>
      </c>
      <c r="D79" s="44">
        <v>22.016590118408203</v>
      </c>
      <c r="E79" s="44">
        <v>-1.2139906883239746</v>
      </c>
      <c r="F79" s="44">
        <v>-0.16618166863918304</v>
      </c>
      <c r="G79" s="44">
        <v>-6.9320173263549805</v>
      </c>
      <c r="H79" s="44">
        <v>-22.938812255859375</v>
      </c>
      <c r="I79" s="44">
        <v>-26.026483535766602</v>
      </c>
      <c r="J79" s="44">
        <v>-1.3528419733047485</v>
      </c>
      <c r="K79" s="44">
        <v>-12.017558097839355</v>
      </c>
      <c r="L79" s="44">
        <v>1.1364290714263916</v>
      </c>
      <c r="M79" s="44">
        <v>6.9447116851806641</v>
      </c>
      <c r="N79" s="44">
        <v>3.9778337478637695</v>
      </c>
      <c r="O79" s="44">
        <v>8.6984415054321289</v>
      </c>
      <c r="P79" s="44">
        <v>15.458045959472656</v>
      </c>
      <c r="Q79" s="44">
        <v>-0.27638062834739685</v>
      </c>
      <c r="R79" s="44">
        <v>12.470206260681152</v>
      </c>
      <c r="S79" s="44">
        <v>26.47929573059082</v>
      </c>
      <c r="T79" s="44">
        <v>46.438304901123047</v>
      </c>
      <c r="U79" s="44">
        <v>52.098316192626953</v>
      </c>
      <c r="V79" s="44">
        <v>33.899555206298828</v>
      </c>
      <c r="W79" s="44">
        <v>28.073516845703125</v>
      </c>
      <c r="X79" s="44">
        <v>11.725614547729492</v>
      </c>
      <c r="Y79" s="44">
        <v>20.762933731079102</v>
      </c>
      <c r="Z79" s="44">
        <v>15.413760185241699</v>
      </c>
      <c r="AA79" s="44">
        <v>17.581964492797852</v>
      </c>
      <c r="AB79" s="44">
        <v>13.520420074462891</v>
      </c>
      <c r="AC79" s="44">
        <v>12.1131591796875</v>
      </c>
      <c r="AD79" s="44">
        <v>9.8893871307373047</v>
      </c>
      <c r="AE79" s="44">
        <v>13.129792213439941</v>
      </c>
      <c r="AF79" s="44"/>
      <c r="AG79" s="45" t="s">
        <v>19</v>
      </c>
      <c r="AH79" s="44">
        <v>-5.6534147262573242</v>
      </c>
      <c r="AI79" s="44">
        <v>24.614253997802734</v>
      </c>
      <c r="AJ79" s="44">
        <v>-8.9393062591552734</v>
      </c>
      <c r="AK79" s="44">
        <v>-6.9089808464050293</v>
      </c>
      <c r="AL79" s="44">
        <v>-7.5145454406738281</v>
      </c>
      <c r="AM79" s="44">
        <v>-27.001129150390625</v>
      </c>
      <c r="AN79" s="44">
        <v>-23.469280242919922</v>
      </c>
      <c r="AO79" s="44">
        <v>-4.0287790298461914</v>
      </c>
      <c r="AP79" s="44">
        <v>-10.150545120239258</v>
      </c>
      <c r="AQ79" s="44">
        <v>-1.7215762138366699</v>
      </c>
      <c r="AR79" s="44">
        <v>5.4028139114379883</v>
      </c>
      <c r="AS79" s="44">
        <v>-2.1372895240783691</v>
      </c>
      <c r="AT79" s="44">
        <v>9.2033567428588867</v>
      </c>
      <c r="AU79" s="44">
        <v>11.456936836242676</v>
      </c>
      <c r="AV79" s="44">
        <v>4.8956403732299805</v>
      </c>
      <c r="AW79" s="44">
        <v>19.611749649047852</v>
      </c>
      <c r="AX79" s="44">
        <v>29.348562240600586</v>
      </c>
      <c r="AY79" s="44">
        <v>52.284069061279297</v>
      </c>
      <c r="AZ79" s="44">
        <v>49.292404174804688</v>
      </c>
      <c r="BA79" s="44">
        <v>30.89862060546875</v>
      </c>
      <c r="BB79" s="44">
        <v>25.170211791992188</v>
      </c>
      <c r="BC79" s="44">
        <v>20.178180694580078</v>
      </c>
      <c r="BD79" s="44">
        <v>18.525995254516602</v>
      </c>
      <c r="BE79" s="44">
        <v>19.198009490966797</v>
      </c>
      <c r="BF79" s="44">
        <v>19.523456573486328</v>
      </c>
      <c r="BG79" s="44">
        <v>18.702354431152344</v>
      </c>
      <c r="BH79" s="44">
        <v>17.359722137451172</v>
      </c>
      <c r="BI79" s="44">
        <v>13.797918319702148</v>
      </c>
      <c r="BJ79" s="44">
        <v>12.51746654510498</v>
      </c>
      <c r="BK79" s="44"/>
      <c r="BL79" s="46"/>
      <c r="BN79"/>
    </row>
    <row r="80" spans="1:66" x14ac:dyDescent="0.45">
      <c r="A80" s="43" t="s">
        <v>161</v>
      </c>
      <c r="B80" s="43" t="s">
        <v>162</v>
      </c>
      <c r="C80" s="44">
        <v>1.7151676416397095</v>
      </c>
      <c r="D80" s="44">
        <v>18.967281341552734</v>
      </c>
      <c r="E80" s="44">
        <v>12.928565979003906</v>
      </c>
      <c r="F80" s="44">
        <v>-0.36332428455352783</v>
      </c>
      <c r="G80" s="44">
        <v>8.2345390319824219</v>
      </c>
      <c r="H80" s="44">
        <v>-8.0399551391601563</v>
      </c>
      <c r="I80" s="44">
        <v>-7.7974691390991211</v>
      </c>
      <c r="J80" s="44">
        <v>6.7216310501098633</v>
      </c>
      <c r="K80" s="44">
        <v>-5.1187286376953125</v>
      </c>
      <c r="L80" s="44">
        <v>-1.797392725944519</v>
      </c>
      <c r="M80" s="44">
        <v>1.682080864906311</v>
      </c>
      <c r="N80" s="44">
        <v>-4.9076309204101563</v>
      </c>
      <c r="O80" s="44">
        <v>13.369484901428223</v>
      </c>
      <c r="P80" s="44">
        <v>10.111401557922363</v>
      </c>
      <c r="Q80" s="44">
        <v>2.4234302043914795</v>
      </c>
      <c r="R80" s="44">
        <v>21.014158248901367</v>
      </c>
      <c r="S80" s="44">
        <v>25.077686309814453</v>
      </c>
      <c r="T80" s="44">
        <v>29.927581787109375</v>
      </c>
      <c r="U80" s="44">
        <v>17.423494338989258</v>
      </c>
      <c r="V80" s="44">
        <v>30.975868225097656</v>
      </c>
      <c r="W80" s="44">
        <v>11.886524200439453</v>
      </c>
      <c r="X80" s="44">
        <v>13.170626640319824</v>
      </c>
      <c r="Y80" s="44">
        <v>14.574015617370605</v>
      </c>
      <c r="Z80" s="44">
        <v>19.514030456542969</v>
      </c>
      <c r="AA80" s="44">
        <v>24.03169059753418</v>
      </c>
      <c r="AB80" s="44">
        <v>18.932493209838867</v>
      </c>
      <c r="AC80" s="44">
        <v>14.263839721679688</v>
      </c>
      <c r="AD80" s="44">
        <v>21.914100646972656</v>
      </c>
      <c r="AE80" s="44">
        <v>8.1513872146606445</v>
      </c>
      <c r="AF80" s="44"/>
      <c r="AG80" s="45" t="s">
        <v>19</v>
      </c>
      <c r="AH80" s="44">
        <v>5.0932316780090332</v>
      </c>
      <c r="AI80" s="44">
        <v>10.500704765319824</v>
      </c>
      <c r="AJ80" s="44">
        <v>6.4549050331115723</v>
      </c>
      <c r="AK80" s="44">
        <v>-0.70917987823486328</v>
      </c>
      <c r="AL80" s="44">
        <v>11.730923652648926</v>
      </c>
      <c r="AM80" s="44">
        <v>9.9393558502197266</v>
      </c>
      <c r="AN80" s="44">
        <v>-1.0213295221328735</v>
      </c>
      <c r="AO80" s="44">
        <v>-6.7954792976379395</v>
      </c>
      <c r="AP80" s="44">
        <v>-3.0343408584594727</v>
      </c>
      <c r="AQ80" s="44">
        <v>11.643406867980957</v>
      </c>
      <c r="AR80" s="44">
        <v>11.237922668457031</v>
      </c>
      <c r="AS80" s="44">
        <v>-0.59722822904586792</v>
      </c>
      <c r="AT80" s="44">
        <v>10.464770317077637</v>
      </c>
      <c r="AU80" s="44">
        <v>15.502293586730957</v>
      </c>
      <c r="AV80" s="44">
        <v>-2.645780086517334</v>
      </c>
      <c r="AW80" s="44">
        <v>15.343926429748535</v>
      </c>
      <c r="AX80" s="44">
        <v>36.03424072265625</v>
      </c>
      <c r="AY80" s="44">
        <v>12.919404029846191</v>
      </c>
      <c r="AZ80" s="44">
        <v>8.0541172027587891</v>
      </c>
      <c r="BA80" s="44">
        <v>18.641258239746094</v>
      </c>
      <c r="BB80" s="44">
        <v>-5.649500846862793</v>
      </c>
      <c r="BC80" s="44">
        <v>-14.956888198852539</v>
      </c>
      <c r="BD80" s="44">
        <v>4.858832836151123</v>
      </c>
      <c r="BE80" s="44">
        <v>15.616350173950195</v>
      </c>
      <c r="BF80" s="44">
        <v>18.837223052978516</v>
      </c>
      <c r="BG80" s="44">
        <v>22.284997940063477</v>
      </c>
      <c r="BH80" s="44">
        <v>25.946796417236328</v>
      </c>
      <c r="BI80" s="44">
        <v>14.624667167663574</v>
      </c>
      <c r="BJ80" s="44">
        <v>10.287386894226074</v>
      </c>
      <c r="BK80" s="44"/>
      <c r="BL80" s="46"/>
      <c r="BN80"/>
    </row>
    <row r="81" spans="1:66" x14ac:dyDescent="0.45">
      <c r="A81" s="43" t="s">
        <v>163</v>
      </c>
      <c r="B81" s="43" t="s">
        <v>187</v>
      </c>
      <c r="C81" s="44">
        <v>4.657804012298584</v>
      </c>
      <c r="D81" s="44">
        <v>29.192920684814453</v>
      </c>
      <c r="E81" s="44">
        <v>-6.8548097610473633</v>
      </c>
      <c r="F81" s="44">
        <v>23.722915649414063</v>
      </c>
      <c r="G81" s="44">
        <v>-0.44962003827095032</v>
      </c>
      <c r="H81" s="44">
        <v>-1.8508037328720093</v>
      </c>
      <c r="I81" s="44">
        <v>-4.0483369827270508</v>
      </c>
      <c r="J81" s="44">
        <v>-3.8829920291900635</v>
      </c>
      <c r="K81" s="44">
        <v>9.7458407282829285E-2</v>
      </c>
      <c r="L81" s="44">
        <v>7.6896867752075195</v>
      </c>
      <c r="M81" s="44">
        <v>9.9438095092773438</v>
      </c>
      <c r="N81" s="44">
        <v>10.919225692749023</v>
      </c>
      <c r="O81" s="44">
        <v>12.813490867614746</v>
      </c>
      <c r="P81" s="44">
        <v>11.26752758026123</v>
      </c>
      <c r="Q81" s="44">
        <v>35.693058013916016</v>
      </c>
      <c r="R81" s="44">
        <v>9.9838743209838867</v>
      </c>
      <c r="S81" s="44">
        <v>26.528154373168945</v>
      </c>
      <c r="T81" s="44">
        <v>38.544193267822266</v>
      </c>
      <c r="U81" s="44">
        <v>40.306774139404297</v>
      </c>
      <c r="V81" s="44">
        <v>34.887371063232422</v>
      </c>
      <c r="W81" s="44">
        <v>34.270809173583984</v>
      </c>
      <c r="X81" s="44">
        <v>26.684839248657227</v>
      </c>
      <c r="Y81" s="44">
        <v>28.646198272705078</v>
      </c>
      <c r="Z81" s="44">
        <v>23.808595657348633</v>
      </c>
      <c r="AA81" s="44">
        <v>29.599475860595703</v>
      </c>
      <c r="AB81" s="44">
        <v>23.873023986816406</v>
      </c>
      <c r="AC81" s="44">
        <v>16.423578262329102</v>
      </c>
      <c r="AD81" s="44">
        <v>35.073539733886719</v>
      </c>
      <c r="AE81" s="44">
        <v>22.049501419067383</v>
      </c>
      <c r="AF81" s="44">
        <v>19.709644317626953</v>
      </c>
      <c r="AG81" s="45" t="s">
        <v>19</v>
      </c>
      <c r="AH81" s="44">
        <v>0.19509229063987732</v>
      </c>
      <c r="AI81" s="44">
        <v>33.374927520751953</v>
      </c>
      <c r="AJ81" s="44">
        <v>-17.539304733276367</v>
      </c>
      <c r="AK81" s="44">
        <v>44.552013397216797</v>
      </c>
      <c r="AL81" s="44">
        <v>0.19020277261734009</v>
      </c>
      <c r="AM81" s="44">
        <v>-0.30586540699005127</v>
      </c>
      <c r="AN81" s="44">
        <v>-3.800443172454834</v>
      </c>
      <c r="AO81" s="44">
        <v>-9.1664848327636719</v>
      </c>
      <c r="AP81" s="44">
        <v>-7.1020903587341309</v>
      </c>
      <c r="AQ81" s="44">
        <v>8.4965677261352539</v>
      </c>
      <c r="AR81" s="44">
        <v>-5.1347198486328125</v>
      </c>
      <c r="AS81" s="44">
        <v>-0.92169404029846191</v>
      </c>
      <c r="AT81" s="44">
        <v>10.345439910888672</v>
      </c>
      <c r="AU81" s="44">
        <v>1.1259989738464355</v>
      </c>
      <c r="AV81" s="44">
        <v>30.278989791870117</v>
      </c>
      <c r="AW81" s="44">
        <v>6.1900839805603027</v>
      </c>
      <c r="AX81" s="44">
        <v>27.180910110473633</v>
      </c>
      <c r="AY81" s="44">
        <v>26.696334838867188</v>
      </c>
      <c r="AZ81" s="44">
        <v>41.119655609130859</v>
      </c>
      <c r="BA81" s="44">
        <v>42.426151275634766</v>
      </c>
      <c r="BB81" s="44">
        <v>40.923183441162109</v>
      </c>
      <c r="BC81" s="44">
        <v>46.216789245605469</v>
      </c>
      <c r="BD81" s="44">
        <v>40.376579284667969</v>
      </c>
      <c r="BE81" s="44">
        <v>37.211135864257813</v>
      </c>
      <c r="BF81" s="44">
        <v>33.397071838378906</v>
      </c>
      <c r="BG81" s="44">
        <v>27.984165191650391</v>
      </c>
      <c r="BH81" s="44">
        <v>24.24708366394043</v>
      </c>
      <c r="BI81" s="44">
        <v>35.297267913818359</v>
      </c>
      <c r="BJ81" s="44">
        <v>20.347757339477539</v>
      </c>
      <c r="BK81" s="44">
        <v>26.791509628295898</v>
      </c>
      <c r="BL81" s="46"/>
      <c r="BN81"/>
    </row>
    <row r="82" spans="1:66" x14ac:dyDescent="0.45">
      <c r="A82" s="43" t="s">
        <v>164</v>
      </c>
      <c r="B82" s="43" t="s">
        <v>165</v>
      </c>
      <c r="C82" s="44">
        <v>-5.9425678253173828</v>
      </c>
      <c r="D82" s="44">
        <v>17.069765090942383</v>
      </c>
      <c r="E82" s="44">
        <v>3.5952522754669189</v>
      </c>
      <c r="F82" s="44">
        <v>-3.8049325942993164</v>
      </c>
      <c r="G82" s="44">
        <v>3.9738008975982666</v>
      </c>
      <c r="H82" s="44">
        <v>2.1471619606018066</v>
      </c>
      <c r="I82" s="44">
        <v>-22.473606109619141</v>
      </c>
      <c r="J82" s="44">
        <v>-23.007358551025391</v>
      </c>
      <c r="K82" s="44">
        <v>-11.300987243652344</v>
      </c>
      <c r="L82" s="44">
        <v>-8.1067647933959961</v>
      </c>
      <c r="M82" s="44">
        <v>-3.6144673824310303</v>
      </c>
      <c r="N82" s="44">
        <v>-6.7089481353759766</v>
      </c>
      <c r="O82" s="44">
        <v>-3.507359504699707</v>
      </c>
      <c r="P82" s="44">
        <v>4.6748003959655762</v>
      </c>
      <c r="Q82" s="44">
        <v>7.5076140463352203E-2</v>
      </c>
      <c r="R82" s="44">
        <v>-2.8189675807952881</v>
      </c>
      <c r="S82" s="44">
        <v>7.9614386558532715</v>
      </c>
      <c r="T82" s="44">
        <v>12.929115295410156</v>
      </c>
      <c r="U82" s="44">
        <v>41.562294006347656</v>
      </c>
      <c r="V82" s="44">
        <v>43.836040496826172</v>
      </c>
      <c r="W82" s="44">
        <v>20.264997482299805</v>
      </c>
      <c r="X82" s="44">
        <v>8.9284076690673828</v>
      </c>
      <c r="Y82" s="44">
        <v>17.107063293457031</v>
      </c>
      <c r="Z82" s="44">
        <v>17.349878311157227</v>
      </c>
      <c r="AA82" s="44">
        <v>24.726512908935547</v>
      </c>
      <c r="AB82" s="44">
        <v>24.182365417480469</v>
      </c>
      <c r="AC82" s="44">
        <v>7.9769382476806641</v>
      </c>
      <c r="AD82" s="44">
        <v>16.231039047241211</v>
      </c>
      <c r="AE82" s="44">
        <v>19.537954330444336</v>
      </c>
      <c r="AF82" s="44">
        <v>9.8974628448486328</v>
      </c>
      <c r="AG82" s="45" t="s">
        <v>19</v>
      </c>
      <c r="AH82" s="44">
        <v>-13.313109397888184</v>
      </c>
      <c r="AI82" s="44">
        <v>28.748876571655273</v>
      </c>
      <c r="AJ82" s="44">
        <v>-11.753117561340332</v>
      </c>
      <c r="AK82" s="44">
        <v>-9.1821422576904297</v>
      </c>
      <c r="AL82" s="44">
        <v>5.0445189476013184</v>
      </c>
      <c r="AM82" s="44">
        <v>-17.240135192871094</v>
      </c>
      <c r="AN82" s="44">
        <v>-33.519203186035156</v>
      </c>
      <c r="AO82" s="44">
        <v>-18.312173843383789</v>
      </c>
      <c r="AP82" s="44">
        <v>-28.425933837890625</v>
      </c>
      <c r="AQ82" s="44">
        <v>-19.659690856933594</v>
      </c>
      <c r="AR82" s="44">
        <v>-10.888018608093262</v>
      </c>
      <c r="AS82" s="44">
        <v>-15.65120792388916</v>
      </c>
      <c r="AT82" s="44">
        <v>0.72840017080307007</v>
      </c>
      <c r="AU82" s="44">
        <v>3.4019358158111572</v>
      </c>
      <c r="AV82" s="44">
        <v>-5.1075396537780762</v>
      </c>
      <c r="AW82" s="44">
        <v>24.267024993896484</v>
      </c>
      <c r="AX82" s="44">
        <v>12.714595794677734</v>
      </c>
      <c r="AY82" s="44">
        <v>25.993375778198242</v>
      </c>
      <c r="AZ82" s="44">
        <v>60.076858520507813</v>
      </c>
      <c r="BA82" s="44">
        <v>48.746700286865234</v>
      </c>
      <c r="BB82" s="44">
        <v>42.665866851806641</v>
      </c>
      <c r="BC82" s="44">
        <v>44.410198211669922</v>
      </c>
      <c r="BD82" s="44">
        <v>31.243490219116211</v>
      </c>
      <c r="BE82" s="44">
        <v>33.768871307373047</v>
      </c>
      <c r="BF82" s="44">
        <v>18.638299942016602</v>
      </c>
      <c r="BG82" s="44">
        <v>29.491207122802734</v>
      </c>
      <c r="BH82" s="44">
        <v>21.352460861206055</v>
      </c>
      <c r="BI82" s="44">
        <v>18.305418014526367</v>
      </c>
      <c r="BJ82" s="44">
        <v>17.413358688354492</v>
      </c>
      <c r="BK82" s="44">
        <v>22.227523803710938</v>
      </c>
      <c r="BL82" s="46"/>
      <c r="BN82"/>
    </row>
    <row r="83" spans="1:66" x14ac:dyDescent="0.45">
      <c r="A83" s="43" t="s">
        <v>166</v>
      </c>
      <c r="B83" s="43" t="s">
        <v>167</v>
      </c>
      <c r="C83" s="44">
        <v>-7.4502348899841309</v>
      </c>
      <c r="D83" s="44">
        <v>21.060632705688477</v>
      </c>
      <c r="E83" s="44">
        <v>2.7151589393615723</v>
      </c>
      <c r="F83" s="44">
        <v>8.260218620300293</v>
      </c>
      <c r="G83" s="44">
        <v>-25.542381286621094</v>
      </c>
      <c r="H83" s="44">
        <v>-46.971294403076172</v>
      </c>
      <c r="I83" s="44">
        <v>-34.990322113037109</v>
      </c>
      <c r="J83" s="44">
        <v>2.1160695552825928</v>
      </c>
      <c r="K83" s="44">
        <v>-10.870292663574219</v>
      </c>
      <c r="L83" s="44">
        <v>-5.762784481048584</v>
      </c>
      <c r="M83" s="44">
        <v>4.7535624504089355</v>
      </c>
      <c r="N83" s="44">
        <v>5.2772078514099121</v>
      </c>
      <c r="O83" s="44">
        <v>2.8287415504455566</v>
      </c>
      <c r="P83" s="44">
        <v>13.707844734191895</v>
      </c>
      <c r="Q83" s="44">
        <v>-4.0505380630493164</v>
      </c>
      <c r="R83" s="44">
        <v>-7.6507358551025391</v>
      </c>
      <c r="S83" s="44">
        <v>53.965774536132813</v>
      </c>
      <c r="T83" s="44">
        <v>111.09616088867188</v>
      </c>
      <c r="U83" s="44">
        <v>50.584426879882813</v>
      </c>
      <c r="V83" s="44">
        <v>32.987079620361328</v>
      </c>
      <c r="W83" s="44">
        <v>9.7872438430786133</v>
      </c>
      <c r="X83" s="44">
        <v>25.584262847900391</v>
      </c>
      <c r="Y83" s="44">
        <v>10.166672706604004</v>
      </c>
      <c r="Z83" s="44">
        <v>10.050930976867676</v>
      </c>
      <c r="AA83" s="44">
        <v>10.722475051879883</v>
      </c>
      <c r="AB83" s="44">
        <v>13.979559898376465</v>
      </c>
      <c r="AC83" s="44">
        <v>15.656123161315918</v>
      </c>
      <c r="AD83" s="44">
        <v>31.04693603515625</v>
      </c>
      <c r="AE83" s="44">
        <v>9.6046018600463867</v>
      </c>
      <c r="AF83" s="44">
        <v>10.184798240661621</v>
      </c>
      <c r="AG83" s="45" t="s">
        <v>19</v>
      </c>
      <c r="AH83" s="44">
        <v>-14.842050552368164</v>
      </c>
      <c r="AI83" s="44">
        <v>22.773532867431641</v>
      </c>
      <c r="AJ83" s="44">
        <v>-8.0138626098632813</v>
      </c>
      <c r="AK83" s="44">
        <v>18.122383117675781</v>
      </c>
      <c r="AL83" s="44">
        <v>-23.215061187744141</v>
      </c>
      <c r="AM83" s="44">
        <v>-44.827274322509766</v>
      </c>
      <c r="AN83" s="44">
        <v>-32.495819091796875</v>
      </c>
      <c r="AO83" s="44">
        <v>-21.757158279418945</v>
      </c>
      <c r="AP83" s="44">
        <v>-15.623759269714355</v>
      </c>
      <c r="AQ83" s="44">
        <v>-3.0357515811920166</v>
      </c>
      <c r="AR83" s="44">
        <v>-15.718061447143555</v>
      </c>
      <c r="AS83" s="44">
        <v>-14.849542617797852</v>
      </c>
      <c r="AT83" s="44">
        <v>-5.3687572479248047</v>
      </c>
      <c r="AU83" s="44">
        <v>0.24948494136333466</v>
      </c>
      <c r="AV83" s="44">
        <v>-6.3322954177856445</v>
      </c>
      <c r="AW83" s="44">
        <v>-9.2946281433105469</v>
      </c>
      <c r="AX83" s="44">
        <v>39.066539764404297</v>
      </c>
      <c r="AY83" s="44">
        <v>68.96575927734375</v>
      </c>
      <c r="AZ83" s="44">
        <v>42.962650299072266</v>
      </c>
      <c r="BA83" s="44">
        <v>58.888233184814453</v>
      </c>
      <c r="BB83" s="44">
        <v>12.984110832214355</v>
      </c>
      <c r="BC83" s="44">
        <v>17.259157180786133</v>
      </c>
      <c r="BD83" s="44">
        <v>20.397401809692383</v>
      </c>
      <c r="BE83" s="44">
        <v>23.613357543945313</v>
      </c>
      <c r="BF83" s="44">
        <v>17.3648681640625</v>
      </c>
      <c r="BG83" s="44">
        <v>18.392927169799805</v>
      </c>
      <c r="BH83" s="44">
        <v>26.438615798950195</v>
      </c>
      <c r="BI83" s="44">
        <v>23.225698471069336</v>
      </c>
      <c r="BJ83" s="44">
        <v>14.824264526367188</v>
      </c>
      <c r="BK83" s="44">
        <v>21.920475006103516</v>
      </c>
      <c r="BL83" s="46"/>
      <c r="BN83"/>
    </row>
    <row r="84" spans="1:66" x14ac:dyDescent="0.45">
      <c r="A84" s="43" t="s">
        <v>168</v>
      </c>
      <c r="B84" s="43" t="s">
        <v>169</v>
      </c>
      <c r="C84" s="44">
        <v>-6.3034992218017578</v>
      </c>
      <c r="D84" s="44">
        <v>32.956352233886719</v>
      </c>
      <c r="E84" s="44">
        <v>5.048342227935791</v>
      </c>
      <c r="F84" s="44">
        <v>2.2811388969421387</v>
      </c>
      <c r="G84" s="44">
        <v>-18.472501754760742</v>
      </c>
      <c r="H84" s="44">
        <v>-41.729953765869141</v>
      </c>
      <c r="I84" s="44">
        <v>-40.868598937988281</v>
      </c>
      <c r="J84" s="44">
        <v>15.156866073608398</v>
      </c>
      <c r="K84" s="44">
        <v>-6.5046701431274414</v>
      </c>
      <c r="L84" s="44">
        <v>-6.0028152465820313</v>
      </c>
      <c r="M84" s="44">
        <v>5.444857120513916</v>
      </c>
      <c r="N84" s="44">
        <v>5.0458474159240723</v>
      </c>
      <c r="O84" s="44">
        <v>-0.98171067237854004</v>
      </c>
      <c r="P84" s="44">
        <v>15.406295776367188</v>
      </c>
      <c r="Q84" s="44">
        <v>2.8434498310089111</v>
      </c>
      <c r="R84" s="44">
        <v>8.3903274536132813</v>
      </c>
      <c r="S84" s="44">
        <v>42.544788360595703</v>
      </c>
      <c r="T84" s="44">
        <v>111.52055358886719</v>
      </c>
      <c r="U84" s="44">
        <v>65.746170043945313</v>
      </c>
      <c r="V84" s="44">
        <v>47.326835632324219</v>
      </c>
      <c r="W84" s="44">
        <v>10.035202980041504</v>
      </c>
      <c r="X84" s="44">
        <v>51.570751190185547</v>
      </c>
      <c r="Y84" s="44">
        <v>28.780035018920898</v>
      </c>
      <c r="Z84" s="44">
        <v>20.243377685546875</v>
      </c>
      <c r="AA84" s="44">
        <v>32.747982025146484</v>
      </c>
      <c r="AB84" s="44">
        <v>24.900983810424805</v>
      </c>
      <c r="AC84" s="44">
        <v>17.052623748779297</v>
      </c>
      <c r="AD84" s="44">
        <v>24.572919845581055</v>
      </c>
      <c r="AE84" s="44">
        <v>18.538625717163086</v>
      </c>
      <c r="AF84" s="44">
        <v>23.781276702880859</v>
      </c>
      <c r="AG84" s="45" t="s">
        <v>19</v>
      </c>
      <c r="AH84" s="44">
        <v>3.3694438934326172</v>
      </c>
      <c r="AI84" s="44">
        <v>24.408424377441406</v>
      </c>
      <c r="AJ84" s="44">
        <v>18.161035537719727</v>
      </c>
      <c r="AK84" s="44">
        <v>8.2979059219360352</v>
      </c>
      <c r="AL84" s="44">
        <v>1.9076510667800903</v>
      </c>
      <c r="AM84" s="44">
        <v>-28.715545654296875</v>
      </c>
      <c r="AN84" s="44">
        <v>-28.301809310913086</v>
      </c>
      <c r="AO84" s="44">
        <v>11.168593406677246</v>
      </c>
      <c r="AP84" s="44">
        <v>-6.5336904525756836</v>
      </c>
      <c r="AQ84" s="44">
        <v>20.431247711181641</v>
      </c>
      <c r="AR84" s="44">
        <v>21.300815582275391</v>
      </c>
      <c r="AS84" s="44">
        <v>7.239417552947998</v>
      </c>
      <c r="AT84" s="44">
        <v>11.996969223022461</v>
      </c>
      <c r="AU84" s="44">
        <v>10.632408142089844</v>
      </c>
      <c r="AV84" s="44">
        <v>-3.7845687866210938</v>
      </c>
      <c r="AW84" s="44">
        <v>9.0558233261108398</v>
      </c>
      <c r="AX84" s="44">
        <v>26.715703964233398</v>
      </c>
      <c r="AY84" s="44">
        <v>67.7052001953125</v>
      </c>
      <c r="AZ84" s="44">
        <v>51.193504333496094</v>
      </c>
      <c r="BA84" s="44">
        <v>38.111537933349609</v>
      </c>
      <c r="BB84" s="44">
        <v>15.671339988708496</v>
      </c>
      <c r="BC84" s="44">
        <v>23.162851333618164</v>
      </c>
      <c r="BD84" s="44">
        <v>11.476635932922363</v>
      </c>
      <c r="BE84" s="44">
        <v>15.284782409667969</v>
      </c>
      <c r="BF84" s="44">
        <v>30.544717788696289</v>
      </c>
      <c r="BG84" s="44">
        <v>30.300203323364258</v>
      </c>
      <c r="BH84" s="44">
        <v>50.570835113525391</v>
      </c>
      <c r="BI84" s="44">
        <v>42.439956665039063</v>
      </c>
      <c r="BJ84" s="44">
        <v>30.35333251953125</v>
      </c>
      <c r="BK84" s="44">
        <v>38.009300231933594</v>
      </c>
      <c r="BL84" s="46"/>
      <c r="BN84"/>
    </row>
    <row r="85" spans="1:66" x14ac:dyDescent="0.45">
      <c r="A85" s="43" t="s">
        <v>170</v>
      </c>
      <c r="B85" s="43" t="s">
        <v>171</v>
      </c>
      <c r="C85" s="44">
        <v>-1.698345422744751</v>
      </c>
      <c r="D85" s="44">
        <v>38.345680236816406</v>
      </c>
      <c r="E85" s="44">
        <v>2.3423645496368408</v>
      </c>
      <c r="F85" s="44">
        <v>1.7821323871612549</v>
      </c>
      <c r="G85" s="44">
        <v>-4.2950038909912109</v>
      </c>
      <c r="H85" s="44">
        <v>-6.1254429817199707</v>
      </c>
      <c r="I85" s="44">
        <v>-24.182415008544922</v>
      </c>
      <c r="J85" s="44">
        <v>-5.3787813186645508</v>
      </c>
      <c r="K85" s="44">
        <v>-13.006266593933105</v>
      </c>
      <c r="L85" s="44">
        <v>-1.6089484691619873</v>
      </c>
      <c r="M85" s="44">
        <v>2.7817437648773193</v>
      </c>
      <c r="N85" s="44">
        <v>1.351915717124939</v>
      </c>
      <c r="O85" s="44">
        <v>9.2037038803100586</v>
      </c>
      <c r="P85" s="44">
        <v>18.632236480712891</v>
      </c>
      <c r="Q85" s="44">
        <v>-5.4776058197021484</v>
      </c>
      <c r="R85" s="44">
        <v>14.07564640045166</v>
      </c>
      <c r="S85" s="44">
        <v>27.088521957397461</v>
      </c>
      <c r="T85" s="44">
        <v>39.656162261962891</v>
      </c>
      <c r="U85" s="44">
        <v>61.283847808837891</v>
      </c>
      <c r="V85" s="44">
        <v>56.925262451171875</v>
      </c>
      <c r="W85" s="44">
        <v>50.615558624267578</v>
      </c>
      <c r="X85" s="44">
        <v>49.473110198974609</v>
      </c>
      <c r="Y85" s="44">
        <v>53.154338836669922</v>
      </c>
      <c r="Z85" s="44">
        <v>35.863010406494141</v>
      </c>
      <c r="AA85" s="44">
        <v>43.999069213867188</v>
      </c>
      <c r="AB85" s="44">
        <v>40.075298309326172</v>
      </c>
      <c r="AC85" s="44">
        <v>53.191596984863281</v>
      </c>
      <c r="AD85" s="44">
        <v>20.265781402587891</v>
      </c>
      <c r="AE85" s="44">
        <v>-49.503425598144531</v>
      </c>
      <c r="AF85" s="44"/>
      <c r="AG85" s="45" t="s">
        <v>19</v>
      </c>
      <c r="AH85" s="44">
        <v>-10.832036972045898</v>
      </c>
      <c r="AI85" s="44">
        <v>34.367130279541016</v>
      </c>
      <c r="AJ85" s="44">
        <v>0.94429862499237061</v>
      </c>
      <c r="AK85" s="44">
        <v>-3.2227327823638916</v>
      </c>
      <c r="AL85" s="44">
        <v>-5.0141739845275879</v>
      </c>
      <c r="AM85" s="44">
        <v>-27.29010009765625</v>
      </c>
      <c r="AN85" s="44">
        <v>-32.758518218994141</v>
      </c>
      <c r="AO85" s="44">
        <v>-13.492454528808594</v>
      </c>
      <c r="AP85" s="44">
        <v>-17.11427116394043</v>
      </c>
      <c r="AQ85" s="44">
        <v>-14.085476875305176</v>
      </c>
      <c r="AR85" s="44">
        <v>-11.734254837036133</v>
      </c>
      <c r="AS85" s="44">
        <v>-14.549593925476074</v>
      </c>
      <c r="AT85" s="44">
        <v>1.6812335252761841</v>
      </c>
      <c r="AU85" s="44">
        <v>7.7492952346801758</v>
      </c>
      <c r="AV85" s="44">
        <v>2.0215764045715332</v>
      </c>
      <c r="AW85" s="44">
        <v>4.8681764602661133</v>
      </c>
      <c r="AX85" s="44">
        <v>26.601757049560547</v>
      </c>
      <c r="AY85" s="44">
        <v>55.557502746582031</v>
      </c>
      <c r="AZ85" s="44">
        <v>54.473331451416016</v>
      </c>
      <c r="BA85" s="44">
        <v>37.694248199462891</v>
      </c>
      <c r="BB85" s="44">
        <v>37.236503601074219</v>
      </c>
      <c r="BC85" s="44">
        <v>41.095951080322266</v>
      </c>
      <c r="BD85" s="44">
        <v>43.194087982177734</v>
      </c>
      <c r="BE85" s="44">
        <v>34.055896759033203</v>
      </c>
      <c r="BF85" s="44">
        <v>45.209541320800781</v>
      </c>
      <c r="BG85" s="44">
        <v>35.869194030761719</v>
      </c>
      <c r="BH85" s="44">
        <v>47.418308258056641</v>
      </c>
      <c r="BI85" s="44">
        <v>29.10911750793457</v>
      </c>
      <c r="BJ85" s="44">
        <v>-70.670257568359375</v>
      </c>
      <c r="BK85" s="44"/>
      <c r="BL85" s="46"/>
      <c r="BN85"/>
    </row>
    <row r="86" spans="1:66" x14ac:dyDescent="0.45">
      <c r="A86" s="43" t="s">
        <v>172</v>
      </c>
      <c r="B86" s="43" t="s">
        <v>248</v>
      </c>
      <c r="C86" s="44">
        <v>-16.39982795715332</v>
      </c>
      <c r="D86" s="44">
        <v>11.4539794921875</v>
      </c>
      <c r="E86" s="44">
        <v>4.2493977546691895</v>
      </c>
      <c r="F86" s="44">
        <v>-8.7910661697387695</v>
      </c>
      <c r="G86" s="44">
        <v>-25.360881805419922</v>
      </c>
      <c r="H86" s="44">
        <v>-19.18022346496582</v>
      </c>
      <c r="I86" s="44">
        <v>-20.421651840209961</v>
      </c>
      <c r="J86" s="44">
        <v>-19.158054351806641</v>
      </c>
      <c r="K86" s="44">
        <v>-23.714601516723633</v>
      </c>
      <c r="L86" s="44">
        <v>-11.373297691345215</v>
      </c>
      <c r="M86" s="44">
        <v>-16.717658996582031</v>
      </c>
      <c r="N86" s="44">
        <v>-16.215646743774414</v>
      </c>
      <c r="O86" s="44">
        <v>-17.087705612182617</v>
      </c>
      <c r="P86" s="44">
        <v>-20.799825668334961</v>
      </c>
      <c r="Q86" s="44">
        <v>-25.775833129882813</v>
      </c>
      <c r="R86" s="44">
        <v>-3.1828105449676514</v>
      </c>
      <c r="S86" s="44">
        <v>19.238449096679688</v>
      </c>
      <c r="T86" s="44">
        <v>32.921474456787109</v>
      </c>
      <c r="U86" s="44">
        <v>35.762866973876953</v>
      </c>
      <c r="V86" s="44">
        <v>20.617176055908203</v>
      </c>
      <c r="W86" s="44">
        <v>19.197544097900391</v>
      </c>
      <c r="X86" s="44">
        <v>6.1967983245849609</v>
      </c>
      <c r="Y86" s="44">
        <v>9.9694528579711914</v>
      </c>
      <c r="Z86" s="44">
        <v>20.222814559936523</v>
      </c>
      <c r="AA86" s="44">
        <v>12.375836372375488</v>
      </c>
      <c r="AB86" s="44">
        <v>4.9297566413879395</v>
      </c>
      <c r="AC86" s="44">
        <v>20.276773452758789</v>
      </c>
      <c r="AD86" s="44">
        <v>13.866800308227539</v>
      </c>
      <c r="AE86" s="44">
        <v>4.305722713470459</v>
      </c>
      <c r="AF86" s="44"/>
      <c r="AG86" s="45" t="s">
        <v>19</v>
      </c>
      <c r="AH86" s="44">
        <v>-13.378458023071289</v>
      </c>
      <c r="AI86" s="44">
        <v>16.387201309204102</v>
      </c>
      <c r="AJ86" s="44">
        <v>-17.701507568359375</v>
      </c>
      <c r="AK86" s="44">
        <v>-17.8087158203125</v>
      </c>
      <c r="AL86" s="44">
        <v>-30.672842025756836</v>
      </c>
      <c r="AM86" s="44">
        <v>-38.268768310546875</v>
      </c>
      <c r="AN86" s="44">
        <v>-36.615081787109375</v>
      </c>
      <c r="AO86" s="44">
        <v>-20.160268783569336</v>
      </c>
      <c r="AP86" s="44">
        <v>-14.148683547973633</v>
      </c>
      <c r="AQ86" s="44">
        <v>-10.401476860046387</v>
      </c>
      <c r="AR86" s="44">
        <v>-5.0594091415405273</v>
      </c>
      <c r="AS86" s="44">
        <v>-3.1778967380523682</v>
      </c>
      <c r="AT86" s="44">
        <v>17.174564361572266</v>
      </c>
      <c r="AU86" s="44">
        <v>26.808187484741211</v>
      </c>
      <c r="AV86" s="44">
        <v>-0.62701171636581421</v>
      </c>
      <c r="AW86" s="44">
        <v>4.333014965057373</v>
      </c>
      <c r="AX86" s="44">
        <v>16.498844146728516</v>
      </c>
      <c r="AY86" s="44">
        <v>55.597698211669922</v>
      </c>
      <c r="AZ86" s="44">
        <v>61.495559692382813</v>
      </c>
      <c r="BA86" s="44">
        <v>38.002326965332031</v>
      </c>
      <c r="BB86" s="44">
        <v>28.252859115600586</v>
      </c>
      <c r="BC86" s="44">
        <v>22.15513801574707</v>
      </c>
      <c r="BD86" s="44">
        <v>14.716700553894043</v>
      </c>
      <c r="BE86" s="44">
        <v>4.8475222587585449</v>
      </c>
      <c r="BF86" s="44">
        <v>2.8322570025920868E-2</v>
      </c>
      <c r="BG86" s="44">
        <v>-6.5629582405090332</v>
      </c>
      <c r="BH86" s="44">
        <v>37.88079833984375</v>
      </c>
      <c r="BI86" s="44">
        <v>30.450347900390625</v>
      </c>
      <c r="BJ86" s="44">
        <v>35.217060089111328</v>
      </c>
      <c r="BK86" s="44"/>
      <c r="BL86" s="46"/>
      <c r="BN86"/>
    </row>
    <row r="87" spans="1:66" x14ac:dyDescent="0.45">
      <c r="A87" s="43" t="s">
        <v>173</v>
      </c>
      <c r="B87" s="43" t="s">
        <v>188</v>
      </c>
      <c r="C87" s="44">
        <v>-13.262904167175293</v>
      </c>
      <c r="D87" s="44">
        <v>23.128757476806641</v>
      </c>
      <c r="E87" s="44">
        <v>-0.69033330678939819</v>
      </c>
      <c r="F87" s="44">
        <v>0.49016213417053223</v>
      </c>
      <c r="G87" s="44">
        <v>-10.373686790466309</v>
      </c>
      <c r="H87" s="44">
        <v>-29.925006866455078</v>
      </c>
      <c r="I87" s="44">
        <v>-36.207920074462891</v>
      </c>
      <c r="J87" s="44">
        <v>-24.157695770263672</v>
      </c>
      <c r="K87" s="44">
        <v>-15.383108139038086</v>
      </c>
      <c r="L87" s="44">
        <v>-14.808811187744141</v>
      </c>
      <c r="M87" s="44">
        <v>-9.644434928894043</v>
      </c>
      <c r="N87" s="44">
        <v>-6.9748988151550293</v>
      </c>
      <c r="O87" s="44">
        <v>-7.4589405059814453</v>
      </c>
      <c r="P87" s="44">
        <v>-2.2390704154968262</v>
      </c>
      <c r="Q87" s="44">
        <v>-0.70421826839447021</v>
      </c>
      <c r="R87" s="44">
        <v>-5.0118341445922852</v>
      </c>
      <c r="S87" s="44">
        <v>14.145147323608398</v>
      </c>
      <c r="T87" s="44">
        <v>52.616203308105469</v>
      </c>
      <c r="U87" s="44">
        <v>59.6248779296875</v>
      </c>
      <c r="V87" s="44">
        <v>41.051185607910156</v>
      </c>
      <c r="W87" s="44">
        <v>27.851545333862305</v>
      </c>
      <c r="X87" s="44">
        <v>25.750190734863281</v>
      </c>
      <c r="Y87" s="44">
        <v>17.130273818969727</v>
      </c>
      <c r="Z87" s="44">
        <v>24.323471069335938</v>
      </c>
      <c r="AA87" s="44">
        <v>23.613348007202148</v>
      </c>
      <c r="AB87" s="44">
        <v>20.325794219970703</v>
      </c>
      <c r="AC87" s="44">
        <v>15.306416511535645</v>
      </c>
      <c r="AD87" s="44">
        <v>21.677946090698242</v>
      </c>
      <c r="AE87" s="44">
        <v>18.278034210205078</v>
      </c>
      <c r="AF87" s="44">
        <v>19.617708206176758</v>
      </c>
      <c r="AG87" s="45" t="s">
        <v>19</v>
      </c>
      <c r="AH87" s="44">
        <v>-6.325721263885498</v>
      </c>
      <c r="AI87" s="44">
        <v>21.279157638549805</v>
      </c>
      <c r="AJ87" s="44">
        <v>-3.8809473514556885</v>
      </c>
      <c r="AK87" s="44">
        <v>-3.7877607345581055</v>
      </c>
      <c r="AL87" s="44">
        <v>-6.3006091117858887</v>
      </c>
      <c r="AM87" s="44">
        <v>-20.660739898681641</v>
      </c>
      <c r="AN87" s="44">
        <v>-25.654584884643555</v>
      </c>
      <c r="AO87" s="44">
        <v>-13.163612365722656</v>
      </c>
      <c r="AP87" s="44">
        <v>-8.2496576309204102</v>
      </c>
      <c r="AQ87" s="44">
        <v>-5.5914216041564941</v>
      </c>
      <c r="AR87" s="44">
        <v>4.642336443066597E-2</v>
      </c>
      <c r="AS87" s="44">
        <v>0.16170966625213623</v>
      </c>
      <c r="AT87" s="44">
        <v>6.7714829444885254</v>
      </c>
      <c r="AU87" s="44">
        <v>6.5781998634338379</v>
      </c>
      <c r="AV87" s="44">
        <v>4.4234390258789063</v>
      </c>
      <c r="AW87" s="44">
        <v>8.5866994857788086</v>
      </c>
      <c r="AX87" s="44">
        <v>21.98619270324707</v>
      </c>
      <c r="AY87" s="44">
        <v>36.883377075195313</v>
      </c>
      <c r="AZ87" s="44">
        <v>40.981361389160156</v>
      </c>
      <c r="BA87" s="44">
        <v>35.274745941162109</v>
      </c>
      <c r="BB87" s="44">
        <v>18.681467056274414</v>
      </c>
      <c r="BC87" s="44">
        <v>20.833156585693359</v>
      </c>
      <c r="BD87" s="44">
        <v>18.37071418762207</v>
      </c>
      <c r="BE87" s="44">
        <v>14.397123336791992</v>
      </c>
      <c r="BF87" s="44">
        <v>21.977460861206055</v>
      </c>
      <c r="BG87" s="44">
        <v>19.807886123657227</v>
      </c>
      <c r="BH87" s="44">
        <v>21.079524993896484</v>
      </c>
      <c r="BI87" s="44">
        <v>21.210489273071289</v>
      </c>
      <c r="BJ87" s="44">
        <v>25.120914459228516</v>
      </c>
      <c r="BK87" s="44">
        <v>19.726850509643555</v>
      </c>
      <c r="BL87" s="46"/>
      <c r="BN87"/>
    </row>
    <row r="88" spans="1:66" x14ac:dyDescent="0.45">
      <c r="A88" s="43" t="s">
        <v>174</v>
      </c>
      <c r="B88" s="43" t="s">
        <v>175</v>
      </c>
      <c r="C88" s="44">
        <v>-10.629599571228027</v>
      </c>
      <c r="D88" s="44">
        <v>38.946010589599609</v>
      </c>
      <c r="E88" s="44">
        <v>-11.291097640991211</v>
      </c>
      <c r="F88" s="44">
        <v>-9.5404119491577148</v>
      </c>
      <c r="G88" s="44">
        <v>-17.91826057434082</v>
      </c>
      <c r="H88" s="44">
        <v>-24.264242172241211</v>
      </c>
      <c r="I88" s="44">
        <v>-20.638921737670898</v>
      </c>
      <c r="J88" s="44">
        <v>-2.2359850406646729</v>
      </c>
      <c r="K88" s="44">
        <v>-23.169170379638672</v>
      </c>
      <c r="L88" s="44">
        <v>-9.931941032409668</v>
      </c>
      <c r="M88" s="44">
        <v>-4.4964351654052734</v>
      </c>
      <c r="N88" s="44">
        <v>-1.3465717434883118E-2</v>
      </c>
      <c r="O88" s="44">
        <v>-2.7644264698028564</v>
      </c>
      <c r="P88" s="44">
        <v>-0.31751632690429688</v>
      </c>
      <c r="Q88" s="44">
        <v>18.105239868164063</v>
      </c>
      <c r="R88" s="44">
        <v>22.076105117797852</v>
      </c>
      <c r="S88" s="44">
        <v>33.177768707275391</v>
      </c>
      <c r="T88" s="44">
        <v>21.49322509765625</v>
      </c>
      <c r="U88" s="44">
        <v>53.455661773681641</v>
      </c>
      <c r="V88" s="44">
        <v>34.783988952636719</v>
      </c>
      <c r="W88" s="44">
        <v>72.883934020996094</v>
      </c>
      <c r="X88" s="44">
        <v>41.273933410644531</v>
      </c>
      <c r="Y88" s="44">
        <v>45.225517272949219</v>
      </c>
      <c r="Z88" s="44">
        <v>41.851070404052734</v>
      </c>
      <c r="AA88" s="44">
        <v>33.904888153076172</v>
      </c>
      <c r="AB88" s="44">
        <v>40.559356689453125</v>
      </c>
      <c r="AC88" s="44">
        <v>29.825719833374023</v>
      </c>
      <c r="AD88" s="44">
        <v>31.632270812988281</v>
      </c>
      <c r="AE88" s="44">
        <v>40.584609985351563</v>
      </c>
      <c r="AF88" s="44">
        <v>44.416996002197266</v>
      </c>
      <c r="AG88" s="45" t="s">
        <v>19</v>
      </c>
      <c r="AH88" s="44">
        <v>-8.2620639801025391</v>
      </c>
      <c r="AI88" s="44">
        <v>36.432685852050781</v>
      </c>
      <c r="AJ88" s="44">
        <v>6.1176085472106934</v>
      </c>
      <c r="AK88" s="44">
        <v>-8.5685052871704102</v>
      </c>
      <c r="AL88" s="44">
        <v>10.022571563720703</v>
      </c>
      <c r="AM88" s="44">
        <v>-21.741474151611328</v>
      </c>
      <c r="AN88" s="44">
        <v>-25.070415496826172</v>
      </c>
      <c r="AO88" s="44">
        <v>-9.1774473190307617</v>
      </c>
      <c r="AP88" s="44">
        <v>-8.1989374160766602</v>
      </c>
      <c r="AQ88" s="44">
        <v>-22.735143661499023</v>
      </c>
      <c r="AR88" s="44">
        <v>-11.589659690856934</v>
      </c>
      <c r="AS88" s="44">
        <v>-17.216390609741211</v>
      </c>
      <c r="AT88" s="44">
        <v>3.8410751819610596</v>
      </c>
      <c r="AU88" s="44">
        <v>13.398597717285156</v>
      </c>
      <c r="AV88" s="44">
        <v>-6.5929179191589355</v>
      </c>
      <c r="AW88" s="44">
        <v>13.91253662109375</v>
      </c>
      <c r="AX88" s="44">
        <v>25.463376998901367</v>
      </c>
      <c r="AY88" s="44">
        <v>30.787513732910156</v>
      </c>
      <c r="AZ88" s="44">
        <v>68.323127746582031</v>
      </c>
      <c r="BA88" s="44">
        <v>43.298122406005859</v>
      </c>
      <c r="BB88" s="44">
        <v>42.991779327392578</v>
      </c>
      <c r="BC88" s="44">
        <v>43.511981964111328</v>
      </c>
      <c r="BD88" s="44">
        <v>43.013328552246094</v>
      </c>
      <c r="BE88" s="44">
        <v>56.1802978515625</v>
      </c>
      <c r="BF88" s="44">
        <v>42.420124053955078</v>
      </c>
      <c r="BG88" s="44">
        <v>37.725093841552734</v>
      </c>
      <c r="BH88" s="44">
        <v>41.084827423095703</v>
      </c>
      <c r="BI88" s="44">
        <v>52.371772766113281</v>
      </c>
      <c r="BJ88" s="44">
        <v>31.499443054199219</v>
      </c>
      <c r="BK88" s="44">
        <v>33.637161254882813</v>
      </c>
      <c r="BL88" s="46"/>
      <c r="BN88"/>
    </row>
    <row r="89" spans="1:66" x14ac:dyDescent="0.45">
      <c r="A89" s="43" t="s">
        <v>176</v>
      </c>
      <c r="B89" s="43" t="s">
        <v>177</v>
      </c>
      <c r="C89" s="44">
        <v>6.9479141235351563</v>
      </c>
      <c r="D89" s="44">
        <v>18.858829498291016</v>
      </c>
      <c r="E89" s="44">
        <v>-17.04960823059082</v>
      </c>
      <c r="F89" s="44">
        <v>51.240390777587891</v>
      </c>
      <c r="G89" s="44">
        <v>5.490570068359375</v>
      </c>
      <c r="H89" s="44">
        <v>-13.800094604492188</v>
      </c>
      <c r="I89" s="44">
        <v>-12.419707298278809</v>
      </c>
      <c r="J89" s="44">
        <v>5.4061746597290039</v>
      </c>
      <c r="K89" s="44">
        <v>8.6297807693481445</v>
      </c>
      <c r="L89" s="44">
        <v>7.1315031051635742</v>
      </c>
      <c r="M89" s="44">
        <v>16.594137191772461</v>
      </c>
      <c r="N89" s="44">
        <v>12.015726089477539</v>
      </c>
      <c r="O89" s="44">
        <v>10.645670890808105</v>
      </c>
      <c r="P89" s="44">
        <v>22.747287750244141</v>
      </c>
      <c r="Q89" s="44">
        <v>55.1053466796875</v>
      </c>
      <c r="R89" s="44">
        <v>-3.4401767253875732</v>
      </c>
      <c r="S89" s="44">
        <v>23.542177200317383</v>
      </c>
      <c r="T89" s="44">
        <v>51.187156677246094</v>
      </c>
      <c r="U89" s="44">
        <v>36.628395080566406</v>
      </c>
      <c r="V89" s="44">
        <v>20.417781829833984</v>
      </c>
      <c r="W89" s="44">
        <v>11.866937637329102</v>
      </c>
      <c r="X89" s="44">
        <v>-1.7007465362548828</v>
      </c>
      <c r="Y89" s="44">
        <v>-0.52194523811340332</v>
      </c>
      <c r="Z89" s="44">
        <v>6.1032037734985352</v>
      </c>
      <c r="AA89" s="44">
        <v>26.334985733032227</v>
      </c>
      <c r="AB89" s="44">
        <v>25.094926834106445</v>
      </c>
      <c r="AC89" s="44">
        <v>8.0696811676025391</v>
      </c>
      <c r="AD89" s="44">
        <v>15.536236763000488</v>
      </c>
      <c r="AE89" s="44">
        <v>17.037668228149414</v>
      </c>
      <c r="AF89" s="44">
        <v>25.202646255493164</v>
      </c>
      <c r="AG89" s="45" t="s">
        <v>19</v>
      </c>
      <c r="AH89" s="44">
        <v>3.6691563129425049</v>
      </c>
      <c r="AI89" s="44">
        <v>26.067110061645508</v>
      </c>
      <c r="AJ89" s="44">
        <v>-13.166474342346191</v>
      </c>
      <c r="AK89" s="44">
        <v>27.938203811645508</v>
      </c>
      <c r="AL89" s="44">
        <v>4.3333930969238281</v>
      </c>
      <c r="AM89" s="44">
        <v>-10.026744842529297</v>
      </c>
      <c r="AN89" s="44">
        <v>-22.403736114501953</v>
      </c>
      <c r="AO89" s="44">
        <v>5.8527936935424805</v>
      </c>
      <c r="AP89" s="44">
        <v>-2.5653469562530518</v>
      </c>
      <c r="AQ89" s="44">
        <v>1.4930979013442993</v>
      </c>
      <c r="AR89" s="44">
        <v>12.549129486083984</v>
      </c>
      <c r="AS89" s="44">
        <v>8.8786077499389648</v>
      </c>
      <c r="AT89" s="44">
        <v>15.56766414642334</v>
      </c>
      <c r="AU89" s="44">
        <v>24.504737854003906</v>
      </c>
      <c r="AV89" s="44">
        <v>41.352275848388672</v>
      </c>
      <c r="AW89" s="44">
        <v>10.355558395385742</v>
      </c>
      <c r="AX89" s="44">
        <v>29.172672271728516</v>
      </c>
      <c r="AY89" s="44">
        <v>48.163825988769531</v>
      </c>
      <c r="AZ89" s="44">
        <v>58.888046264648438</v>
      </c>
      <c r="BA89" s="44">
        <v>34.257049560546875</v>
      </c>
      <c r="BB89" s="44">
        <v>31.811101913452148</v>
      </c>
      <c r="BC89" s="44">
        <v>20.446935653686523</v>
      </c>
      <c r="BD89" s="44">
        <v>10.200227737426758</v>
      </c>
      <c r="BE89" s="44">
        <v>7.812171459197998</v>
      </c>
      <c r="BF89" s="44">
        <v>24.094818115234375</v>
      </c>
      <c r="BG89" s="44">
        <v>13.324015617370605</v>
      </c>
      <c r="BH89" s="44">
        <v>11.268078804016113</v>
      </c>
      <c r="BI89" s="44">
        <v>22.344337463378906</v>
      </c>
      <c r="BJ89" s="44">
        <v>14.604005813598633</v>
      </c>
      <c r="BK89" s="44">
        <v>16.527053833007813</v>
      </c>
      <c r="BL89" s="46"/>
      <c r="BN89"/>
    </row>
    <row r="93" spans="1:66" x14ac:dyDescent="0.4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6" x14ac:dyDescent="0.45">
      <c r="A94"/>
      <c r="B9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6" x14ac:dyDescent="0.45">
      <c r="A95"/>
      <c r="B9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6" x14ac:dyDescent="0.45">
      <c r="A96"/>
      <c r="B9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1:64" x14ac:dyDescent="0.45">
      <c r="A97"/>
      <c r="B9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x14ac:dyDescent="0.45">
      <c r="A98"/>
      <c r="B9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99" spans="1:64" x14ac:dyDescent="0.45">
      <c r="A99"/>
      <c r="B99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64" x14ac:dyDescent="0.45">
      <c r="A100"/>
      <c r="B10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4" x14ac:dyDescent="0.45">
      <c r="A101"/>
      <c r="B10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x14ac:dyDescent="0.45">
      <c r="A102"/>
      <c r="B10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64" x14ac:dyDescent="0.45">
      <c r="A103"/>
      <c r="B10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x14ac:dyDescent="0.45">
      <c r="A104"/>
      <c r="B10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1:64" x14ac:dyDescent="0.45">
      <c r="A105"/>
      <c r="B10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1:64" x14ac:dyDescent="0.45">
      <c r="A106"/>
      <c r="B106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x14ac:dyDescent="0.45">
      <c r="A107"/>
      <c r="B107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x14ac:dyDescent="0.45">
      <c r="A108"/>
      <c r="B108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x14ac:dyDescent="0.45">
      <c r="A109"/>
      <c r="B109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1:64" x14ac:dyDescent="0.45">
      <c r="A110"/>
      <c r="B1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 x14ac:dyDescent="0.45">
      <c r="A111"/>
      <c r="B1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1:64" x14ac:dyDescent="0.45">
      <c r="A112"/>
      <c r="B1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</row>
    <row r="113" spans="1:64" x14ac:dyDescent="0.45">
      <c r="A113"/>
      <c r="B1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1:64" x14ac:dyDescent="0.45">
      <c r="A114"/>
      <c r="B1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1:64" x14ac:dyDescent="0.45">
      <c r="A115"/>
      <c r="B11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</row>
    <row r="116" spans="1:64" x14ac:dyDescent="0.45">
      <c r="A116"/>
      <c r="B116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1:64" x14ac:dyDescent="0.45">
      <c r="A117"/>
      <c r="B1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1:64" x14ac:dyDescent="0.45">
      <c r="A118"/>
      <c r="B11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1:64" x14ac:dyDescent="0.45">
      <c r="A119"/>
      <c r="B119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1:64" x14ac:dyDescent="0.45">
      <c r="A120"/>
      <c r="B1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4" x14ac:dyDescent="0.45">
      <c r="A121"/>
      <c r="B12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x14ac:dyDescent="0.45">
      <c r="A122"/>
      <c r="B12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x14ac:dyDescent="0.45">
      <c r="A123"/>
      <c r="B12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x14ac:dyDescent="0.45">
      <c r="A124"/>
      <c r="B12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x14ac:dyDescent="0.45">
      <c r="A125"/>
      <c r="B12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x14ac:dyDescent="0.45">
      <c r="A126"/>
      <c r="B126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x14ac:dyDescent="0.45">
      <c r="A127"/>
      <c r="B127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1:64" x14ac:dyDescent="0.45">
      <c r="A128"/>
      <c r="B128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x14ac:dyDescent="0.45">
      <c r="A129"/>
      <c r="B129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x14ac:dyDescent="0.45">
      <c r="A130"/>
      <c r="B13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x14ac:dyDescent="0.45">
      <c r="A131"/>
      <c r="B13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x14ac:dyDescent="0.45">
      <c r="A132"/>
      <c r="B13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x14ac:dyDescent="0.45">
      <c r="A133"/>
      <c r="B13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x14ac:dyDescent="0.45">
      <c r="A134"/>
      <c r="B13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x14ac:dyDescent="0.45">
      <c r="A135"/>
      <c r="B13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 x14ac:dyDescent="0.45">
      <c r="A136"/>
      <c r="B136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</row>
    <row r="137" spans="1:64" x14ac:dyDescent="0.45">
      <c r="A137"/>
      <c r="B137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</row>
    <row r="138" spans="1:64" x14ac:dyDescent="0.45">
      <c r="A138"/>
      <c r="B138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4" x14ac:dyDescent="0.45">
      <c r="A139"/>
      <c r="B139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  <row r="140" spans="1:64" x14ac:dyDescent="0.45">
      <c r="A140"/>
      <c r="B14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41" spans="1:64" x14ac:dyDescent="0.45">
      <c r="A141"/>
      <c r="B14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</row>
    <row r="142" spans="1:64" x14ac:dyDescent="0.45">
      <c r="A142"/>
      <c r="B14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</row>
    <row r="143" spans="1:64" x14ac:dyDescent="0.45">
      <c r="A143"/>
      <c r="B14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</row>
    <row r="144" spans="1:64" x14ac:dyDescent="0.45">
      <c r="A144"/>
      <c r="B14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</row>
    <row r="145" spans="1:64" x14ac:dyDescent="0.45">
      <c r="A145"/>
      <c r="B14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</row>
    <row r="146" spans="1:64" x14ac:dyDescent="0.45">
      <c r="A146"/>
      <c r="B146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</row>
    <row r="147" spans="1:64" x14ac:dyDescent="0.45">
      <c r="A147"/>
      <c r="B147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64" x14ac:dyDescent="0.45">
      <c r="A148"/>
      <c r="B148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</row>
    <row r="149" spans="1:64" x14ac:dyDescent="0.45">
      <c r="A149"/>
      <c r="B149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</row>
    <row r="150" spans="1:64" x14ac:dyDescent="0.45">
      <c r="A150"/>
      <c r="B15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</row>
    <row r="151" spans="1:64" x14ac:dyDescent="0.45">
      <c r="A151"/>
      <c r="B15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</row>
    <row r="152" spans="1:64" x14ac:dyDescent="0.45">
      <c r="A152"/>
      <c r="B15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</row>
    <row r="153" spans="1:64" x14ac:dyDescent="0.45">
      <c r="A153"/>
      <c r="B15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</row>
    <row r="154" spans="1:64" x14ac:dyDescent="0.45">
      <c r="A154"/>
      <c r="B15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</row>
    <row r="155" spans="1:64" x14ac:dyDescent="0.45">
      <c r="A155"/>
      <c r="B15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</row>
    <row r="156" spans="1:64" x14ac:dyDescent="0.45">
      <c r="A156"/>
      <c r="B156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</row>
    <row r="157" spans="1:64" x14ac:dyDescent="0.45">
      <c r="A157"/>
      <c r="B157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</row>
    <row r="158" spans="1:64" x14ac:dyDescent="0.45">
      <c r="A158"/>
      <c r="B158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</row>
    <row r="159" spans="1:64" x14ac:dyDescent="0.45">
      <c r="A159"/>
      <c r="B159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</row>
    <row r="160" spans="1:64" x14ac:dyDescent="0.45">
      <c r="A160"/>
      <c r="B16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</row>
    <row r="161" spans="1:64" x14ac:dyDescent="0.45">
      <c r="A161"/>
      <c r="B16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</row>
    <row r="162" spans="1:64" x14ac:dyDescent="0.45">
      <c r="A162"/>
      <c r="B16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</row>
    <row r="163" spans="1:64" x14ac:dyDescent="0.45">
      <c r="A163"/>
      <c r="B16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</row>
    <row r="164" spans="1:64" x14ac:dyDescent="0.45">
      <c r="A164"/>
      <c r="B16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</row>
    <row r="165" spans="1:64" x14ac:dyDescent="0.45">
      <c r="A165"/>
      <c r="B16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</row>
    <row r="166" spans="1:64" x14ac:dyDescent="0.45">
      <c r="A166"/>
      <c r="B166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</row>
    <row r="167" spans="1:64" x14ac:dyDescent="0.45">
      <c r="A167"/>
      <c r="B167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</row>
    <row r="168" spans="1:64" x14ac:dyDescent="0.45">
      <c r="A168"/>
      <c r="B168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</row>
    <row r="169" spans="1:64" x14ac:dyDescent="0.45">
      <c r="A169"/>
      <c r="B169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</row>
    <row r="170" spans="1:64" x14ac:dyDescent="0.45">
      <c r="A170"/>
      <c r="B17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</row>
    <row r="171" spans="1:64" x14ac:dyDescent="0.45">
      <c r="A171"/>
      <c r="B17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</row>
    <row r="172" spans="1:64" x14ac:dyDescent="0.45">
      <c r="A172"/>
      <c r="B17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</row>
    <row r="173" spans="1:64" x14ac:dyDescent="0.45">
      <c r="A173"/>
      <c r="B17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</row>
    <row r="174" spans="1:64" x14ac:dyDescent="0.45">
      <c r="A174"/>
      <c r="B17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</row>
    <row r="175" spans="1:64" x14ac:dyDescent="0.45">
      <c r="A175"/>
      <c r="B17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</row>
    <row r="176" spans="1:64" x14ac:dyDescent="0.45">
      <c r="A176"/>
      <c r="B176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</row>
    <row r="177" spans="1:64" x14ac:dyDescent="0.45">
      <c r="A177"/>
      <c r="B177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</row>
    <row r="178" spans="1:64" x14ac:dyDescent="0.45">
      <c r="A178"/>
      <c r="B178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</row>
    <row r="179" spans="1:64" x14ac:dyDescent="0.45">
      <c r="A179"/>
      <c r="B179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</row>
    <row r="180" spans="1:64" x14ac:dyDescent="0.45">
      <c r="A180"/>
      <c r="B18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</row>
  </sheetData>
  <mergeCells count="5">
    <mergeCell ref="A1:A2"/>
    <mergeCell ref="B1:B2"/>
    <mergeCell ref="BL1:BL2"/>
    <mergeCell ref="C1:Y1"/>
    <mergeCell ref="AH1:B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05F8-6FB8-420F-9AFE-4E5FFFE57642}">
  <dimension ref="B1:O42"/>
  <sheetViews>
    <sheetView zoomScale="71" zoomScaleNormal="71" workbookViewId="0"/>
  </sheetViews>
  <sheetFormatPr defaultRowHeight="14.5" x14ac:dyDescent="0.35"/>
  <cols>
    <col min="1" max="1" width="9.140625" style="81"/>
    <col min="2" max="2" width="44.78515625" style="81" bestFit="1" customWidth="1"/>
    <col min="3" max="16384" width="9.140625" style="81"/>
  </cols>
  <sheetData>
    <row r="1" spans="2:15" x14ac:dyDescent="0.35">
      <c r="B1" s="96" t="s">
        <v>306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2:15" x14ac:dyDescent="0.35">
      <c r="B2" s="95" t="s">
        <v>259</v>
      </c>
      <c r="C2" s="95"/>
      <c r="D2" s="95"/>
      <c r="E2" s="95"/>
      <c r="F2" s="95"/>
      <c r="G2" s="95"/>
      <c r="H2" s="95"/>
      <c r="I2" s="82"/>
      <c r="J2" s="95" t="s">
        <v>260</v>
      </c>
      <c r="K2" s="95"/>
      <c r="L2" s="95"/>
      <c r="M2" s="95"/>
      <c r="N2" s="95"/>
      <c r="O2" s="95"/>
    </row>
    <row r="3" spans="2:15" x14ac:dyDescent="0.35">
      <c r="B3" s="83"/>
      <c r="C3" s="95" t="s">
        <v>264</v>
      </c>
      <c r="D3" s="95"/>
      <c r="E3" s="95"/>
      <c r="F3" s="95"/>
      <c r="G3" s="95"/>
      <c r="H3" s="95"/>
      <c r="I3" s="84"/>
      <c r="J3" s="95" t="s">
        <v>264</v>
      </c>
      <c r="K3" s="95"/>
      <c r="L3" s="95"/>
      <c r="M3" s="95"/>
      <c r="N3" s="95"/>
      <c r="O3" s="95"/>
    </row>
    <row r="4" spans="2:15" x14ac:dyDescent="0.35">
      <c r="B4" s="83"/>
      <c r="C4" s="83" t="s">
        <v>261</v>
      </c>
      <c r="D4" s="83" t="s">
        <v>262</v>
      </c>
      <c r="E4" s="83" t="s">
        <v>279</v>
      </c>
      <c r="F4" s="83" t="s">
        <v>307</v>
      </c>
      <c r="G4" s="83" t="s">
        <v>308</v>
      </c>
      <c r="H4" s="83" t="s">
        <v>309</v>
      </c>
      <c r="I4" s="84"/>
      <c r="J4" s="83" t="s">
        <v>261</v>
      </c>
      <c r="K4" s="83" t="s">
        <v>262</v>
      </c>
      <c r="L4" s="83" t="s">
        <v>279</v>
      </c>
      <c r="M4" s="83" t="s">
        <v>307</v>
      </c>
      <c r="N4" s="83" t="s">
        <v>308</v>
      </c>
      <c r="O4" s="83" t="s">
        <v>309</v>
      </c>
    </row>
    <row r="5" spans="2:15" x14ac:dyDescent="0.35">
      <c r="B5" s="85" t="s">
        <v>280</v>
      </c>
      <c r="C5" s="86">
        <v>7.8165481737794362</v>
      </c>
      <c r="D5" s="86">
        <v>1.0140380155364781</v>
      </c>
      <c r="E5" s="86">
        <v>-0.56433475736589189</v>
      </c>
      <c r="F5" s="86">
        <v>-1.3762976862914722</v>
      </c>
      <c r="G5" s="86">
        <v>-1.0576828714670916</v>
      </c>
      <c r="H5" s="86">
        <v>4.0747946578126859</v>
      </c>
      <c r="I5" s="86"/>
      <c r="J5" s="86">
        <v>6.8386866970616911</v>
      </c>
      <c r="K5" s="86">
        <v>-0.66230792277784944</v>
      </c>
      <c r="L5" s="86">
        <v>0.75600393647123898</v>
      </c>
      <c r="M5" s="86">
        <v>5.0069484468387992</v>
      </c>
      <c r="N5" s="86">
        <v>7.490985006202644</v>
      </c>
      <c r="O5" s="86">
        <v>4.4282182640741352</v>
      </c>
    </row>
    <row r="6" spans="2:15" x14ac:dyDescent="0.35">
      <c r="B6" s="85" t="s">
        <v>281</v>
      </c>
      <c r="C6" s="86">
        <v>17.366234185668759</v>
      </c>
      <c r="D6" s="86">
        <v>25.703778837521661</v>
      </c>
      <c r="E6" s="86">
        <v>3.8489494051439532</v>
      </c>
      <c r="F6" s="86">
        <v>1.2626110735953988</v>
      </c>
      <c r="G6" s="86">
        <v>9.384149333670134</v>
      </c>
      <c r="H6" s="86">
        <v>4.7123789277633277</v>
      </c>
      <c r="I6" s="86"/>
      <c r="J6" s="86">
        <v>-21.42991493096882</v>
      </c>
      <c r="K6" s="86">
        <v>11.69838771152345</v>
      </c>
      <c r="L6" s="86">
        <v>-43.293589157313193</v>
      </c>
      <c r="M6" s="86">
        <v>-8.7807009574476407</v>
      </c>
      <c r="N6" s="86">
        <v>14.133079497035439</v>
      </c>
      <c r="O6" s="86">
        <v>-31.970937409926382</v>
      </c>
    </row>
    <row r="7" spans="2:15" x14ac:dyDescent="0.35">
      <c r="B7" s="85" t="s">
        <v>282</v>
      </c>
      <c r="C7" s="86">
        <v>14.331043557261602</v>
      </c>
      <c r="D7" s="86">
        <v>13.828760103556847</v>
      </c>
      <c r="E7" s="86">
        <v>14.108320544164844</v>
      </c>
      <c r="F7" s="86">
        <v>20.115940312282564</v>
      </c>
      <c r="G7" s="86">
        <v>15.586382099653552</v>
      </c>
      <c r="H7" s="86">
        <v>22.835563592216811</v>
      </c>
      <c r="I7" s="86"/>
      <c r="J7" s="86">
        <v>28.91580286742834</v>
      </c>
      <c r="K7" s="86">
        <v>27.167112636187095</v>
      </c>
      <c r="L7" s="86">
        <v>23.774221757742311</v>
      </c>
      <c r="M7" s="86">
        <v>27.908933249022393</v>
      </c>
      <c r="N7" s="86">
        <v>25.325259483373408</v>
      </c>
      <c r="O7" s="86">
        <v>20.535067371965265</v>
      </c>
    </row>
    <row r="8" spans="2:15" x14ac:dyDescent="0.35">
      <c r="B8" s="85" t="s">
        <v>283</v>
      </c>
      <c r="C8" s="86">
        <v>16.349400475348897</v>
      </c>
      <c r="D8" s="86">
        <v>12.563903204262129</v>
      </c>
      <c r="E8" s="86">
        <v>16.059842016907645</v>
      </c>
      <c r="F8" s="86">
        <v>6.212597374961093</v>
      </c>
      <c r="G8" s="86">
        <v>28.624100612825011</v>
      </c>
      <c r="H8" s="86">
        <v>17.307241747645243</v>
      </c>
      <c r="I8" s="86"/>
      <c r="J8" s="86">
        <v>20.843702095779214</v>
      </c>
      <c r="K8" s="86">
        <v>24.442583854564703</v>
      </c>
      <c r="L8" s="86">
        <v>21.677438870735589</v>
      </c>
      <c r="M8" s="86">
        <v>17.266986137485716</v>
      </c>
      <c r="N8" s="86">
        <v>15.241036465288582</v>
      </c>
      <c r="O8" s="86">
        <v>18.529600077408514</v>
      </c>
    </row>
    <row r="9" spans="2:15" x14ac:dyDescent="0.35">
      <c r="B9" s="85" t="s">
        <v>284</v>
      </c>
      <c r="C9" s="86">
        <v>80.120265428292313</v>
      </c>
      <c r="D9" s="86">
        <v>75.611067531051404</v>
      </c>
      <c r="E9" s="86">
        <v>73.442077702441551</v>
      </c>
      <c r="F9" s="86">
        <v>208.02192427986768</v>
      </c>
      <c r="G9" s="86">
        <v>129.48029068672366</v>
      </c>
      <c r="H9" s="86">
        <v>11.398925418353167</v>
      </c>
      <c r="I9" s="86"/>
      <c r="J9" s="86">
        <v>109.66665170950462</v>
      </c>
      <c r="K9" s="86">
        <v>115.42727228525051</v>
      </c>
      <c r="L9" s="86">
        <v>81.607629968811992</v>
      </c>
      <c r="M9" s="86">
        <v>83.115451879915142</v>
      </c>
      <c r="N9" s="86">
        <v>84.422327150644676</v>
      </c>
      <c r="O9" s="86">
        <v>82.696459606041614</v>
      </c>
    </row>
    <row r="10" spans="2:15" x14ac:dyDescent="0.35">
      <c r="B10" s="85" t="s">
        <v>285</v>
      </c>
      <c r="C10" s="86">
        <v>2.4709599130568805</v>
      </c>
      <c r="D10" s="86">
        <v>1.4590495714027485</v>
      </c>
      <c r="E10" s="86">
        <v>-1.0243470843934621</v>
      </c>
      <c r="F10" s="86">
        <v>-2.9911237880657304</v>
      </c>
      <c r="G10" s="86">
        <v>6.0543160864234835E-2</v>
      </c>
      <c r="H10" s="86">
        <v>-0.19245450002652875</v>
      </c>
      <c r="I10" s="86"/>
      <c r="J10" s="86">
        <v>6.3568004476971307</v>
      </c>
      <c r="K10" s="86">
        <v>7.754885351044738</v>
      </c>
      <c r="L10" s="86">
        <v>4.5672236130538391</v>
      </c>
      <c r="M10" s="86">
        <v>-2.2513222104969977</v>
      </c>
      <c r="N10" s="86">
        <v>1.9234602706885484</v>
      </c>
      <c r="O10" s="86">
        <v>-6.74811282043144</v>
      </c>
    </row>
    <row r="11" spans="2:15" x14ac:dyDescent="0.35">
      <c r="B11" s="85" t="s">
        <v>286</v>
      </c>
      <c r="C11" s="86">
        <v>-0.18833873736820994</v>
      </c>
      <c r="D11" s="86">
        <v>4.5774924870216616</v>
      </c>
      <c r="E11" s="86">
        <v>-6.4213180878113558</v>
      </c>
      <c r="F11" s="86">
        <v>-6.5163949186416552</v>
      </c>
      <c r="G11" s="86">
        <v>-9.2936755908144537</v>
      </c>
      <c r="H11" s="86">
        <v>-7.8379446647522162</v>
      </c>
      <c r="I11" s="86"/>
      <c r="J11" s="86">
        <v>1.7671577324426035</v>
      </c>
      <c r="K11" s="86">
        <v>-1.34840968873573</v>
      </c>
      <c r="L11" s="86">
        <v>3.2828610261131264</v>
      </c>
      <c r="M11" s="86">
        <v>-5.4729031664151329</v>
      </c>
      <c r="N11" s="86">
        <v>-6.9779661437348706</v>
      </c>
      <c r="O11" s="86">
        <v>-7.5717791842989097</v>
      </c>
    </row>
    <row r="12" spans="2:15" x14ac:dyDescent="0.35">
      <c r="B12" s="85" t="s">
        <v>287</v>
      </c>
      <c r="C12" s="86">
        <v>3.5363696200049866</v>
      </c>
      <c r="D12" s="86">
        <v>2.5505779216973279</v>
      </c>
      <c r="E12" s="86">
        <v>0.94125829860707277</v>
      </c>
      <c r="F12" s="86">
        <v>0.58270789918366539</v>
      </c>
      <c r="G12" s="86">
        <v>2.7429525154067713</v>
      </c>
      <c r="H12" s="86">
        <v>1.95940314148082</v>
      </c>
      <c r="I12" s="86"/>
      <c r="J12" s="86">
        <v>7.9815616019152547</v>
      </c>
      <c r="K12" s="86">
        <v>4.9855480784851469</v>
      </c>
      <c r="L12" s="86">
        <v>4.2857612482297691</v>
      </c>
      <c r="M12" s="86">
        <v>5.5060337016213712</v>
      </c>
      <c r="N12" s="86">
        <v>7.5837367044362836</v>
      </c>
      <c r="O12" s="86">
        <v>6.6246508894360234</v>
      </c>
    </row>
    <row r="13" spans="2:15" x14ac:dyDescent="0.35">
      <c r="B13" s="85" t="s">
        <v>288</v>
      </c>
      <c r="C13" s="86">
        <v>7.1689949853062762</v>
      </c>
      <c r="D13" s="86">
        <v>-15.011633234939392</v>
      </c>
      <c r="E13" s="86">
        <v>-10.816767214748191</v>
      </c>
      <c r="F13" s="86">
        <v>7.4210070212480606</v>
      </c>
      <c r="G13" s="86">
        <v>5.0430121976402509</v>
      </c>
      <c r="H13" s="86">
        <v>-2.969344698825982</v>
      </c>
      <c r="I13" s="86"/>
      <c r="J13" s="86">
        <v>-5.1894508884686719E-2</v>
      </c>
      <c r="K13" s="86">
        <v>6.5300530715094895</v>
      </c>
      <c r="L13" s="86">
        <v>6.6363820449582667</v>
      </c>
      <c r="M13" s="86">
        <v>-22.0436353266102</v>
      </c>
      <c r="N13" s="86">
        <v>1.2090644726434174</v>
      </c>
      <c r="O13" s="86">
        <v>-4.5347190234539481</v>
      </c>
    </row>
    <row r="14" spans="2:15" x14ac:dyDescent="0.35">
      <c r="B14" s="85" t="s">
        <v>289</v>
      </c>
      <c r="C14" s="86">
        <v>4.5123344086778872</v>
      </c>
      <c r="D14" s="86">
        <v>3.3552835030440598</v>
      </c>
      <c r="E14" s="86">
        <v>0.8953029735370599</v>
      </c>
      <c r="F14" s="86">
        <v>-7.752625921629253</v>
      </c>
      <c r="G14" s="86">
        <v>-4.4294487806157523</v>
      </c>
      <c r="H14" s="86">
        <v>-2.5171509782762058E-3</v>
      </c>
      <c r="I14" s="86"/>
      <c r="J14" s="86">
        <v>12.411629945773983</v>
      </c>
      <c r="K14" s="86">
        <v>4.974115795235079</v>
      </c>
      <c r="L14" s="86">
        <v>6.9059300055981154</v>
      </c>
      <c r="M14" s="86">
        <v>1.1573593781004643</v>
      </c>
      <c r="N14" s="86">
        <v>-0.48553195100873303</v>
      </c>
      <c r="O14" s="86">
        <v>-2.6699442786749406</v>
      </c>
    </row>
    <row r="15" spans="2:15" x14ac:dyDescent="0.35">
      <c r="B15" s="85" t="s">
        <v>290</v>
      </c>
      <c r="C15" s="86">
        <v>14.444095938441471</v>
      </c>
      <c r="D15" s="86">
        <v>9.4335136909844195</v>
      </c>
      <c r="E15" s="86">
        <v>12.793115192637018</v>
      </c>
      <c r="F15" s="86">
        <v>13.943900025450162</v>
      </c>
      <c r="G15" s="86">
        <v>8.9296772816957812</v>
      </c>
      <c r="H15" s="86">
        <v>10.616896502651541</v>
      </c>
      <c r="I15" s="86"/>
      <c r="J15" s="86">
        <v>22.755688421253062</v>
      </c>
      <c r="K15" s="86">
        <v>18.318061416961861</v>
      </c>
      <c r="L15" s="86">
        <v>13.849373047149793</v>
      </c>
      <c r="M15" s="86">
        <v>16.383209300656997</v>
      </c>
      <c r="N15" s="86">
        <v>14.091178265941284</v>
      </c>
      <c r="O15" s="86">
        <v>12.759008677149186</v>
      </c>
    </row>
    <row r="16" spans="2:15" x14ac:dyDescent="0.35">
      <c r="B16" s="85" t="s">
        <v>291</v>
      </c>
      <c r="C16" s="86">
        <v>70.765138406148836</v>
      </c>
      <c r="D16" s="86">
        <v>72.949710490181403</v>
      </c>
      <c r="E16" s="86">
        <v>46.470077188272249</v>
      </c>
      <c r="F16" s="86">
        <v>56.945623073230898</v>
      </c>
      <c r="G16" s="86">
        <v>51.695793450608797</v>
      </c>
      <c r="H16" s="86">
        <v>66.385829471096613</v>
      </c>
      <c r="I16" s="86"/>
      <c r="J16" s="86">
        <v>92.651683721225254</v>
      </c>
      <c r="K16" s="86">
        <v>85.100475068461094</v>
      </c>
      <c r="L16" s="86">
        <v>58.243757711542003</v>
      </c>
      <c r="M16" s="86">
        <v>52.956860154620401</v>
      </c>
      <c r="N16" s="86">
        <v>54.581383799477749</v>
      </c>
      <c r="O16" s="86">
        <v>74.037169810733076</v>
      </c>
    </row>
    <row r="17" spans="2:15" x14ac:dyDescent="0.35">
      <c r="B17" s="85" t="s">
        <v>292</v>
      </c>
      <c r="C17" s="86">
        <v>7.5459852488398926</v>
      </c>
      <c r="D17" s="86">
        <v>4.6123181258777235</v>
      </c>
      <c r="E17" s="86">
        <v>-2.8952443003192219</v>
      </c>
      <c r="F17" s="86">
        <v>9.807735321164369</v>
      </c>
      <c r="G17" s="86">
        <v>6.8661886715092324</v>
      </c>
      <c r="H17" s="86">
        <v>2.9395921345561904</v>
      </c>
      <c r="I17" s="86"/>
      <c r="J17" s="86">
        <v>-8.3055116073939121</v>
      </c>
      <c r="K17" s="86">
        <v>-7.3610675081162587</v>
      </c>
      <c r="L17" s="86">
        <v>-8.6994426081066329</v>
      </c>
      <c r="M17" s="86">
        <v>-9.4705091811498896</v>
      </c>
      <c r="N17" s="86">
        <v>-9.5677689014435519</v>
      </c>
      <c r="O17" s="86">
        <v>-7.1976072799669328</v>
      </c>
    </row>
    <row r="18" spans="2:15" x14ac:dyDescent="0.35">
      <c r="B18" s="85" t="s">
        <v>293</v>
      </c>
      <c r="C18" s="86">
        <v>34.213865352391707</v>
      </c>
      <c r="D18" s="86">
        <v>-5.8630221508520597</v>
      </c>
      <c r="E18" s="86">
        <v>68.839848454321114</v>
      </c>
      <c r="F18" s="86">
        <v>15.675300021896321</v>
      </c>
      <c r="G18" s="86">
        <v>15.23173719218358</v>
      </c>
      <c r="H18" s="86">
        <v>-10.3304592763941</v>
      </c>
      <c r="I18" s="86"/>
      <c r="J18" s="86">
        <v>4.8849249283491991</v>
      </c>
      <c r="K18" s="86">
        <v>-65.101933276702027</v>
      </c>
      <c r="L18" s="86">
        <v>-8.3645480593046209</v>
      </c>
      <c r="M18" s="86">
        <v>-21.396544758607515</v>
      </c>
      <c r="N18" s="86">
        <v>-35.843442350675957</v>
      </c>
      <c r="O18" s="86">
        <v>0.42387987423324613</v>
      </c>
    </row>
    <row r="19" spans="2:15" ht="15" thickBot="1" x14ac:dyDescent="0.4">
      <c r="B19" s="87" t="s">
        <v>263</v>
      </c>
      <c r="C19" s="88">
        <v>10.430308972131353</v>
      </c>
      <c r="D19" s="88">
        <v>7.6789049944191001</v>
      </c>
      <c r="E19" s="88">
        <v>5.9035082903516667</v>
      </c>
      <c r="F19" s="88">
        <v>3.4007767189427218</v>
      </c>
      <c r="G19" s="88">
        <v>11.017541536061692</v>
      </c>
      <c r="H19" s="88">
        <v>9.566344947077333</v>
      </c>
      <c r="I19" s="88"/>
      <c r="J19" s="88">
        <v>18.431768810862394</v>
      </c>
      <c r="K19" s="88">
        <v>17.607386906365562</v>
      </c>
      <c r="L19" s="88">
        <v>14.653763932685093</v>
      </c>
      <c r="M19" s="88">
        <v>15.827601132402137</v>
      </c>
      <c r="N19" s="88">
        <v>18.324259928140528</v>
      </c>
      <c r="O19" s="88">
        <v>18.87673739459499</v>
      </c>
    </row>
    <row r="20" spans="2:15" x14ac:dyDescent="0.35">
      <c r="B20" s="84" t="s">
        <v>296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2:15" x14ac:dyDescent="0.35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5" x14ac:dyDescent="0.35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2:15" x14ac:dyDescent="0.35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2:15" x14ac:dyDescent="0.35">
      <c r="B24" s="95" t="s">
        <v>259</v>
      </c>
      <c r="C24" s="95"/>
      <c r="D24" s="95"/>
      <c r="E24" s="95"/>
      <c r="F24" s="95"/>
      <c r="G24" s="95"/>
      <c r="H24" s="95"/>
      <c r="I24" s="83"/>
      <c r="J24" s="95" t="s">
        <v>260</v>
      </c>
      <c r="K24" s="95"/>
      <c r="L24" s="95"/>
      <c r="M24" s="95"/>
      <c r="N24" s="95"/>
      <c r="O24" s="95"/>
    </row>
    <row r="25" spans="2:15" x14ac:dyDescent="0.35">
      <c r="B25" s="95" t="s">
        <v>294</v>
      </c>
      <c r="C25" s="95"/>
      <c r="D25" s="95"/>
      <c r="E25" s="95"/>
      <c r="F25" s="95"/>
      <c r="G25" s="95"/>
      <c r="H25" s="95"/>
      <c r="I25" s="84"/>
      <c r="J25" s="95" t="s">
        <v>294</v>
      </c>
      <c r="K25" s="95"/>
      <c r="L25" s="95"/>
      <c r="M25" s="95"/>
      <c r="N25" s="95"/>
      <c r="O25" s="95"/>
    </row>
    <row r="26" spans="2:15" x14ac:dyDescent="0.35">
      <c r="B26" s="83"/>
      <c r="C26" s="83" t="s">
        <v>261</v>
      </c>
      <c r="D26" s="83" t="s">
        <v>262</v>
      </c>
      <c r="E26" s="83" t="s">
        <v>279</v>
      </c>
      <c r="F26" s="83" t="s">
        <v>307</v>
      </c>
      <c r="G26" s="83" t="s">
        <v>308</v>
      </c>
      <c r="H26" s="83" t="s">
        <v>309</v>
      </c>
      <c r="I26" s="84"/>
      <c r="J26" s="83" t="s">
        <v>261</v>
      </c>
      <c r="K26" s="83" t="s">
        <v>262</v>
      </c>
      <c r="L26" s="83" t="s">
        <v>279</v>
      </c>
      <c r="M26" s="83" t="s">
        <v>307</v>
      </c>
      <c r="N26" s="83" t="s">
        <v>308</v>
      </c>
      <c r="O26" s="83" t="s">
        <v>309</v>
      </c>
    </row>
    <row r="27" spans="2:15" x14ac:dyDescent="0.35">
      <c r="B27" s="85" t="s">
        <v>280</v>
      </c>
      <c r="C27" s="86">
        <v>9.2857052597418832</v>
      </c>
      <c r="D27" s="86">
        <v>9.4711834454453747</v>
      </c>
      <c r="E27" s="86">
        <v>7.4736025471350498</v>
      </c>
      <c r="F27" s="86">
        <v>6.3710578043306487</v>
      </c>
      <c r="G27" s="86">
        <v>9.1837838333602271</v>
      </c>
      <c r="H27" s="86">
        <v>9.2404853279371544</v>
      </c>
      <c r="I27" s="86"/>
      <c r="J27" s="86">
        <v>9.3657183864051419</v>
      </c>
      <c r="K27" s="86">
        <v>3.9594217861226966</v>
      </c>
      <c r="L27" s="86">
        <v>5.2295644466107349</v>
      </c>
      <c r="M27" s="86">
        <v>12.581467670738689</v>
      </c>
      <c r="N27" s="86">
        <v>12.869930493013392</v>
      </c>
      <c r="O27" s="86">
        <v>-1.1098294209387016</v>
      </c>
    </row>
    <row r="28" spans="2:15" x14ac:dyDescent="0.35">
      <c r="B28" s="85" t="s">
        <v>281</v>
      </c>
      <c r="C28" s="86">
        <v>6.4546249337083861</v>
      </c>
      <c r="D28" s="86">
        <v>-1.3520886516174446</v>
      </c>
      <c r="E28" s="86">
        <v>5.9043675033214837</v>
      </c>
      <c r="F28" s="86">
        <v>-19.366319355440641</v>
      </c>
      <c r="G28" s="86">
        <v>4.3793388329174343</v>
      </c>
      <c r="H28" s="86">
        <v>-5.9168344829360509</v>
      </c>
      <c r="I28" s="86"/>
      <c r="J28" s="86">
        <v>-27.361249570218384</v>
      </c>
      <c r="K28" s="86">
        <v>-17.83954677489027</v>
      </c>
      <c r="L28" s="86">
        <v>-21.917883523764804</v>
      </c>
      <c r="M28" s="86">
        <v>32.932668942666687</v>
      </c>
      <c r="N28" s="86">
        <v>11.084242505317166</v>
      </c>
      <c r="O28" s="86">
        <v>-24.292230106684908</v>
      </c>
    </row>
    <row r="29" spans="2:15" x14ac:dyDescent="0.35">
      <c r="B29" s="85" t="s">
        <v>282</v>
      </c>
      <c r="C29" s="86">
        <v>23.561162099297327</v>
      </c>
      <c r="D29" s="86">
        <v>23.55062298464512</v>
      </c>
      <c r="E29" s="86">
        <v>23.951196999104241</v>
      </c>
      <c r="F29" s="86">
        <v>27.423963302673513</v>
      </c>
      <c r="G29" s="86">
        <v>25.040169299583546</v>
      </c>
      <c r="H29" s="86">
        <v>33.346008799847439</v>
      </c>
      <c r="I29" s="86"/>
      <c r="J29" s="86">
        <v>40.066507298670786</v>
      </c>
      <c r="K29" s="86">
        <v>41.66634252327637</v>
      </c>
      <c r="L29" s="86">
        <v>44.045021058088231</v>
      </c>
      <c r="M29" s="86">
        <v>48.278160647543935</v>
      </c>
      <c r="N29" s="86">
        <v>49.865850173322102</v>
      </c>
      <c r="O29" s="86">
        <v>40.806759231455402</v>
      </c>
    </row>
    <row r="30" spans="2:15" x14ac:dyDescent="0.35">
      <c r="B30" s="85" t="s">
        <v>283</v>
      </c>
      <c r="C30" s="86">
        <v>22.11656891061542</v>
      </c>
      <c r="D30" s="86">
        <v>-9.2687779189976833</v>
      </c>
      <c r="E30" s="86">
        <v>24.617487184154953</v>
      </c>
      <c r="F30" s="86">
        <v>16.612779141124111</v>
      </c>
      <c r="G30" s="86">
        <v>46.556782182048416</v>
      </c>
      <c r="H30" s="86">
        <v>23.652419803106529</v>
      </c>
      <c r="I30" s="86"/>
      <c r="J30" s="86">
        <v>24.929912124672637</v>
      </c>
      <c r="K30" s="86">
        <v>35.290847389702627</v>
      </c>
      <c r="L30" s="86">
        <v>26.771994233089824</v>
      </c>
      <c r="M30" s="86">
        <v>25.664158108226886</v>
      </c>
      <c r="N30" s="86">
        <v>33.675571207688762</v>
      </c>
      <c r="O30" s="86">
        <v>28.618315475694402</v>
      </c>
    </row>
    <row r="31" spans="2:15" x14ac:dyDescent="0.35">
      <c r="B31" s="85" t="s">
        <v>284</v>
      </c>
      <c r="C31" s="86">
        <v>73.481865502114701</v>
      </c>
      <c r="D31" s="86">
        <v>78.549082264670815</v>
      </c>
      <c r="E31" s="86">
        <v>62.774376667265976</v>
      </c>
      <c r="F31" s="86">
        <v>202.62562932703611</v>
      </c>
      <c r="G31" s="86">
        <v>130.87914402371433</v>
      </c>
      <c r="H31" s="86">
        <v>115.89736442945124</v>
      </c>
      <c r="I31" s="86"/>
      <c r="J31" s="86">
        <v>46.125816569413303</v>
      </c>
      <c r="K31" s="86">
        <v>52.585146110002398</v>
      </c>
      <c r="L31" s="86">
        <v>39.84529440302191</v>
      </c>
      <c r="M31" s="86">
        <v>52.671897689270075</v>
      </c>
      <c r="N31" s="86">
        <v>90.361230110636811</v>
      </c>
      <c r="O31" s="86">
        <v>165.71145597486571</v>
      </c>
    </row>
    <row r="32" spans="2:15" x14ac:dyDescent="0.35">
      <c r="B32" s="85" t="s">
        <v>285</v>
      </c>
      <c r="C32" s="86">
        <v>9.1683809273459751</v>
      </c>
      <c r="D32" s="86">
        <v>5.8500295256325163</v>
      </c>
      <c r="E32" s="86">
        <v>7.1707245761798877</v>
      </c>
      <c r="F32" s="86">
        <v>5.2715273331982893</v>
      </c>
      <c r="G32" s="86">
        <v>10.244726921943027</v>
      </c>
      <c r="H32" s="86">
        <v>7.5073967221275906</v>
      </c>
      <c r="I32" s="86"/>
      <c r="J32" s="86">
        <v>8.9318659531313127</v>
      </c>
      <c r="K32" s="86">
        <v>17.803690985445652</v>
      </c>
      <c r="L32" s="86">
        <v>7.6716302756340449</v>
      </c>
      <c r="M32" s="86">
        <v>8.5784764187281084</v>
      </c>
      <c r="N32" s="86">
        <v>11.158285871640761</v>
      </c>
      <c r="O32" s="86">
        <v>-11.284265738469523</v>
      </c>
    </row>
    <row r="33" spans="2:15" x14ac:dyDescent="0.35">
      <c r="B33" s="85" t="s">
        <v>286</v>
      </c>
      <c r="C33" s="86">
        <v>10.159061639362443</v>
      </c>
      <c r="D33" s="86">
        <v>10.674767866028411</v>
      </c>
      <c r="E33" s="86">
        <v>-3.4086985672871162</v>
      </c>
      <c r="F33" s="86">
        <v>-4.1279962745880301</v>
      </c>
      <c r="G33" s="86">
        <v>-3.9234028431036072</v>
      </c>
      <c r="H33" s="86">
        <v>-8.5410409781913508</v>
      </c>
      <c r="I33" s="86"/>
      <c r="J33" s="86">
        <v>6.9128356800218338</v>
      </c>
      <c r="K33" s="86">
        <v>8.5659773606378451</v>
      </c>
      <c r="L33" s="86">
        <v>7.9893228770770985</v>
      </c>
      <c r="M33" s="86">
        <v>-4.0608434903089519</v>
      </c>
      <c r="N33" s="86">
        <v>1.9857042992308394</v>
      </c>
      <c r="O33" s="86">
        <v>-9.9696131460611177</v>
      </c>
    </row>
    <row r="34" spans="2:15" x14ac:dyDescent="0.35">
      <c r="B34" s="85" t="s">
        <v>287</v>
      </c>
      <c r="C34" s="86">
        <v>9.4956505701957017</v>
      </c>
      <c r="D34" s="86">
        <v>8.0066304341747987</v>
      </c>
      <c r="E34" s="86">
        <v>6.646366455654884</v>
      </c>
      <c r="F34" s="86">
        <v>5.9710169005938507</v>
      </c>
      <c r="G34" s="86">
        <v>10.480616257057495</v>
      </c>
      <c r="H34" s="86">
        <v>9.6205298184249379</v>
      </c>
      <c r="I34" s="86"/>
      <c r="J34" s="86">
        <v>7.5732080372800104</v>
      </c>
      <c r="K34" s="86">
        <v>5.3644851821344153</v>
      </c>
      <c r="L34" s="86">
        <v>3.9960311175632368</v>
      </c>
      <c r="M34" s="86">
        <v>4.3676343254652084</v>
      </c>
      <c r="N34" s="86">
        <v>8.9229146805736459</v>
      </c>
      <c r="O34" s="86">
        <v>7.5980231429840339</v>
      </c>
    </row>
    <row r="35" spans="2:15" x14ac:dyDescent="0.35">
      <c r="B35" s="85" t="s">
        <v>288</v>
      </c>
      <c r="C35" s="86">
        <v>10.725043743224649</v>
      </c>
      <c r="D35" s="86">
        <v>12.903164538292256</v>
      </c>
      <c r="E35" s="86">
        <v>29.197038682928866</v>
      </c>
      <c r="F35" s="86">
        <v>5.9573805540938274</v>
      </c>
      <c r="G35" s="86">
        <v>0.31936949606174991</v>
      </c>
      <c r="H35" s="86">
        <v>4.2123569145793294</v>
      </c>
      <c r="I35" s="86"/>
      <c r="J35" s="86">
        <v>9.4877546166842066</v>
      </c>
      <c r="K35" s="86">
        <v>11.166093837985969</v>
      </c>
      <c r="L35" s="86">
        <v>16.26825050843177</v>
      </c>
      <c r="M35" s="86">
        <v>7.1274884162940699</v>
      </c>
      <c r="N35" s="86">
        <v>9.2448154803962623</v>
      </c>
      <c r="O35" s="86">
        <v>-0.73854314906918184</v>
      </c>
    </row>
    <row r="36" spans="2:15" x14ac:dyDescent="0.35">
      <c r="B36" s="85" t="s">
        <v>289</v>
      </c>
      <c r="C36" s="86">
        <v>11.593983069760338</v>
      </c>
      <c r="D36" s="86">
        <v>13.20899550220509</v>
      </c>
      <c r="E36" s="86">
        <v>6.6422512538990341</v>
      </c>
      <c r="F36" s="86">
        <v>2.5704337534876887</v>
      </c>
      <c r="G36" s="86">
        <v>2.9577604063278695</v>
      </c>
      <c r="H36" s="86">
        <v>6.2815821568753316</v>
      </c>
      <c r="I36" s="86"/>
      <c r="J36" s="86">
        <v>12.729192782024846</v>
      </c>
      <c r="K36" s="86">
        <v>9.2264180944211525</v>
      </c>
      <c r="L36" s="86">
        <v>14.445159980046363</v>
      </c>
      <c r="M36" s="86">
        <v>6.533325719834826</v>
      </c>
      <c r="N36" s="86">
        <v>9.3180654003280914</v>
      </c>
      <c r="O36" s="86">
        <v>0.18021977047724125</v>
      </c>
    </row>
    <row r="37" spans="2:15" x14ac:dyDescent="0.35">
      <c r="B37" s="85" t="s">
        <v>290</v>
      </c>
      <c r="C37" s="86">
        <v>4.6265255886436707</v>
      </c>
      <c r="D37" s="86">
        <v>6.0569039565174787</v>
      </c>
      <c r="E37" s="86">
        <v>25.496988630643202</v>
      </c>
      <c r="F37" s="86">
        <v>18.195484549243425</v>
      </c>
      <c r="G37" s="86">
        <v>15.817692489174418</v>
      </c>
      <c r="H37" s="86">
        <v>7.7760758520630358</v>
      </c>
      <c r="I37" s="86"/>
      <c r="J37" s="86">
        <v>18.098689615887299</v>
      </c>
      <c r="K37" s="86">
        <v>14.555566735405812</v>
      </c>
      <c r="L37" s="86">
        <v>14.353561457083487</v>
      </c>
      <c r="M37" s="86">
        <v>17.999048920321449</v>
      </c>
      <c r="N37" s="86">
        <v>20.148867822472958</v>
      </c>
      <c r="O37" s="86">
        <v>12.793090427437125</v>
      </c>
    </row>
    <row r="38" spans="2:15" x14ac:dyDescent="0.35">
      <c r="B38" s="85" t="s">
        <v>291</v>
      </c>
      <c r="C38" s="86">
        <v>24.271505118591197</v>
      </c>
      <c r="D38" s="86">
        <v>24.364850214055323</v>
      </c>
      <c r="E38" s="86">
        <v>15.270732542118015</v>
      </c>
      <c r="F38" s="86">
        <v>30.532483879460305</v>
      </c>
      <c r="G38" s="86">
        <v>50.17774776395818</v>
      </c>
      <c r="H38" s="86">
        <v>118.9761224365665</v>
      </c>
      <c r="I38" s="86"/>
      <c r="J38" s="86">
        <v>22.438353997028713</v>
      </c>
      <c r="K38" s="86">
        <v>21.202313626380164</v>
      </c>
      <c r="L38" s="86">
        <v>19.301655110192662</v>
      </c>
      <c r="M38" s="86">
        <v>23.533507339362416</v>
      </c>
      <c r="N38" s="86">
        <v>54.515489161854134</v>
      </c>
      <c r="O38" s="86">
        <v>131.36055954802254</v>
      </c>
    </row>
    <row r="39" spans="2:15" x14ac:dyDescent="0.35">
      <c r="B39" s="85" t="s">
        <v>292</v>
      </c>
      <c r="C39" s="86">
        <v>14.198785680021352</v>
      </c>
      <c r="D39" s="86">
        <v>8.5319611942912932</v>
      </c>
      <c r="E39" s="86">
        <v>5.4444758474838206</v>
      </c>
      <c r="F39" s="86">
        <v>15.830030068426538</v>
      </c>
      <c r="G39" s="86">
        <v>13.587316740320698</v>
      </c>
      <c r="H39" s="86">
        <v>2.4464712242191933</v>
      </c>
      <c r="I39" s="86"/>
      <c r="J39" s="86">
        <v>-3.3027328634355313</v>
      </c>
      <c r="K39" s="86">
        <v>-0.33941956509710991</v>
      </c>
      <c r="L39" s="86">
        <v>-4.101195955571435</v>
      </c>
      <c r="M39" s="86">
        <v>-2.7077679519076359</v>
      </c>
      <c r="N39" s="86">
        <v>4.3983633340695327</v>
      </c>
      <c r="O39" s="86">
        <v>-5.1813260993749166</v>
      </c>
    </row>
    <row r="40" spans="2:15" x14ac:dyDescent="0.35">
      <c r="B40" s="85" t="s">
        <v>293</v>
      </c>
      <c r="C40" s="86">
        <v>27.404413146486007</v>
      </c>
      <c r="D40" s="86">
        <v>-20.019892781195214</v>
      </c>
      <c r="E40" s="86">
        <v>77.52033897887091</v>
      </c>
      <c r="F40" s="86">
        <v>-18.366772751295489</v>
      </c>
      <c r="G40" s="86">
        <v>6.0939022776498764</v>
      </c>
      <c r="H40" s="86">
        <v>21.041696523447673</v>
      </c>
      <c r="I40" s="86"/>
      <c r="J40" s="86">
        <v>0.90813573073118548</v>
      </c>
      <c r="K40" s="86">
        <v>-37.730514245401316</v>
      </c>
      <c r="L40" s="86">
        <v>-5.8365337884453865</v>
      </c>
      <c r="M40" s="86">
        <v>-22.89857538729715</v>
      </c>
      <c r="N40" s="86">
        <v>-34.339046994824962</v>
      </c>
      <c r="O40" s="86">
        <v>-5.8711075822165064</v>
      </c>
    </row>
    <row r="41" spans="2:15" ht="15" thickBot="1" x14ac:dyDescent="0.4">
      <c r="B41" s="87" t="s">
        <v>263</v>
      </c>
      <c r="C41" s="88">
        <v>14.819054132218113</v>
      </c>
      <c r="D41" s="88">
        <v>3.9757959601290693</v>
      </c>
      <c r="E41" s="88">
        <v>12.224830868047999</v>
      </c>
      <c r="F41" s="88">
        <v>11.006785560450982</v>
      </c>
      <c r="G41" s="88">
        <v>21.298081899388887</v>
      </c>
      <c r="H41" s="88">
        <v>15.220268905011181</v>
      </c>
      <c r="I41" s="88"/>
      <c r="J41" s="88">
        <v>18.19098465069191</v>
      </c>
      <c r="K41" s="88">
        <v>21.890923357901769</v>
      </c>
      <c r="L41" s="88">
        <v>18.373434066406837</v>
      </c>
      <c r="M41" s="88">
        <v>21.335450664814857</v>
      </c>
      <c r="N41" s="88">
        <v>30.733811205122951</v>
      </c>
      <c r="O41" s="88">
        <v>25.505938081273062</v>
      </c>
    </row>
    <row r="42" spans="2:15" x14ac:dyDescent="0.35">
      <c r="B42" s="84" t="s">
        <v>310</v>
      </c>
    </row>
  </sheetData>
  <mergeCells count="9">
    <mergeCell ref="B25:H25"/>
    <mergeCell ref="J25:O25"/>
    <mergeCell ref="B1:O1"/>
    <mergeCell ref="B2:H2"/>
    <mergeCell ref="J2:O2"/>
    <mergeCell ref="C3:H3"/>
    <mergeCell ref="J3:O3"/>
    <mergeCell ref="B24:H24"/>
    <mergeCell ref="J24:O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1530B-6261-426B-BC28-CD0DA6D8F2A1}">
  <dimension ref="A1:H172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.7109375" defaultRowHeight="18.5" x14ac:dyDescent="0.45"/>
  <cols>
    <col min="1" max="1" width="7.28515625" style="20" bestFit="1" customWidth="1"/>
    <col min="2" max="2" width="29.5703125" style="17" customWidth="1"/>
    <col min="3" max="3" width="30" style="17" customWidth="1"/>
    <col min="4" max="5" width="10.7109375" style="17"/>
    <col min="6" max="6" width="14.28515625" style="17" customWidth="1"/>
    <col min="7" max="16384" width="10.7109375" style="17"/>
  </cols>
  <sheetData>
    <row r="1" spans="1:8" s="10" customFormat="1" ht="37" x14ac:dyDescent="0.45">
      <c r="A1" s="8" t="s">
        <v>9</v>
      </c>
      <c r="B1" s="9" t="s">
        <v>10</v>
      </c>
      <c r="C1" s="9" t="s">
        <v>11</v>
      </c>
      <c r="D1" s="65" t="s">
        <v>12</v>
      </c>
      <c r="E1" s="9" t="s">
        <v>13</v>
      </c>
      <c r="F1" s="9" t="s">
        <v>14</v>
      </c>
    </row>
    <row r="2" spans="1:8" s="15" customFormat="1" x14ac:dyDescent="0.45">
      <c r="A2" s="89">
        <v>39467</v>
      </c>
      <c r="B2" s="11">
        <v>179219.23073799998</v>
      </c>
      <c r="C2" s="12">
        <v>164170.47351099999</v>
      </c>
      <c r="D2" s="13"/>
      <c r="E2" s="14"/>
      <c r="F2" s="14"/>
    </row>
    <row r="3" spans="1:8" s="15" customFormat="1" x14ac:dyDescent="0.45">
      <c r="A3" s="89">
        <v>39499</v>
      </c>
      <c r="B3" s="11">
        <v>178175.19176399999</v>
      </c>
      <c r="C3" s="12">
        <v>161796.88171100002</v>
      </c>
      <c r="D3" s="13"/>
      <c r="E3" s="14"/>
      <c r="F3" s="14"/>
    </row>
    <row r="4" spans="1:8" s="15" customFormat="1" x14ac:dyDescent="0.45">
      <c r="A4" s="89">
        <v>39529</v>
      </c>
      <c r="B4" s="11">
        <v>186999.78404</v>
      </c>
      <c r="C4" s="12">
        <v>169229.15032199997</v>
      </c>
      <c r="D4" s="13"/>
      <c r="E4" s="14"/>
      <c r="F4" s="14"/>
    </row>
    <row r="5" spans="1:8" s="15" customFormat="1" x14ac:dyDescent="0.45">
      <c r="A5" s="89">
        <v>39561</v>
      </c>
      <c r="B5" s="11">
        <v>191390.71922999999</v>
      </c>
      <c r="C5" s="12">
        <v>175532.898155</v>
      </c>
      <c r="D5" s="13"/>
      <c r="E5" s="14"/>
      <c r="F5" s="14"/>
    </row>
    <row r="6" spans="1:8" s="15" customFormat="1" x14ac:dyDescent="0.45">
      <c r="A6" s="89">
        <v>39592</v>
      </c>
      <c r="B6" s="11">
        <v>198123.92024900002</v>
      </c>
      <c r="C6" s="12">
        <v>172921.950748</v>
      </c>
      <c r="D6" s="13"/>
      <c r="E6" s="14"/>
      <c r="F6" s="14"/>
    </row>
    <row r="7" spans="1:8" s="15" customFormat="1" x14ac:dyDescent="0.45">
      <c r="A7" s="89">
        <v>39624</v>
      </c>
      <c r="B7" s="11">
        <v>200455.68901600002</v>
      </c>
      <c r="C7" s="12">
        <v>176618.681426</v>
      </c>
      <c r="D7" s="13"/>
      <c r="E7" s="14"/>
      <c r="F7" s="14"/>
    </row>
    <row r="8" spans="1:8" s="15" customFormat="1" x14ac:dyDescent="0.45">
      <c r="A8" s="89">
        <v>39655</v>
      </c>
      <c r="B8" s="11">
        <v>211062.24990800006</v>
      </c>
      <c r="C8" s="12">
        <v>189771.07740400001</v>
      </c>
      <c r="D8" s="13"/>
      <c r="E8" s="14"/>
      <c r="F8" s="14"/>
    </row>
    <row r="9" spans="1:8" s="15" customFormat="1" x14ac:dyDescent="0.45">
      <c r="A9" s="89">
        <v>39687</v>
      </c>
      <c r="B9" s="11">
        <v>198666.94311599998</v>
      </c>
      <c r="C9" s="12">
        <v>179068.28003100003</v>
      </c>
      <c r="D9" s="13"/>
      <c r="E9" s="14"/>
      <c r="F9" s="14"/>
    </row>
    <row r="10" spans="1:8" s="15" customFormat="1" x14ac:dyDescent="0.45">
      <c r="A10" s="89">
        <v>39719</v>
      </c>
      <c r="B10" s="11">
        <v>192003.60799600001</v>
      </c>
      <c r="C10" s="12">
        <v>169322.44833700001</v>
      </c>
      <c r="D10" s="13"/>
      <c r="E10" s="14"/>
      <c r="F10" s="14"/>
    </row>
    <row r="11" spans="1:8" s="15" customFormat="1" x14ac:dyDescent="0.45">
      <c r="A11" s="89">
        <v>39750</v>
      </c>
      <c r="B11" s="11">
        <v>180386.68815500001</v>
      </c>
      <c r="C11" s="12">
        <v>162110.91309099999</v>
      </c>
      <c r="D11" s="13"/>
      <c r="E11" s="14"/>
      <c r="F11" s="14"/>
    </row>
    <row r="12" spans="1:8" s="15" customFormat="1" x14ac:dyDescent="0.45">
      <c r="A12" s="89">
        <v>39782</v>
      </c>
      <c r="B12" s="11">
        <v>166524.256192</v>
      </c>
      <c r="C12" s="12">
        <v>145710.61983100002</v>
      </c>
      <c r="D12" s="13"/>
      <c r="E12" s="14"/>
      <c r="F12" s="14"/>
    </row>
    <row r="13" spans="1:8" s="15" customFormat="1" x14ac:dyDescent="0.45">
      <c r="A13" s="89">
        <v>39813</v>
      </c>
      <c r="B13" s="11">
        <v>178516.080907</v>
      </c>
      <c r="C13" s="12">
        <v>157694.62657600001</v>
      </c>
      <c r="D13" s="13"/>
      <c r="E13" s="14"/>
      <c r="F13" s="14"/>
    </row>
    <row r="14" spans="1:8" x14ac:dyDescent="0.45">
      <c r="A14" s="89">
        <v>39814</v>
      </c>
      <c r="B14" s="11">
        <v>155423.07986900007</v>
      </c>
      <c r="C14" s="90">
        <v>142279.06076599998</v>
      </c>
      <c r="D14" s="16">
        <f>(B14-B2)/B2</f>
        <v>-0.13277677161658746</v>
      </c>
      <c r="E14" s="16">
        <f>(C14-C2)/C2</f>
        <v>-0.13334561493807964</v>
      </c>
      <c r="F14" s="16"/>
      <c r="G14" s="3"/>
      <c r="H14" s="3"/>
    </row>
    <row r="15" spans="1:8" x14ac:dyDescent="0.45">
      <c r="A15" s="89">
        <v>39845</v>
      </c>
      <c r="B15" s="11">
        <v>150015.487169</v>
      </c>
      <c r="C15" s="90">
        <v>132980.57986900001</v>
      </c>
      <c r="D15" s="16">
        <f t="shared" ref="D15:E78" si="0">(B15-B3)/B3</f>
        <v>-0.15804503599074904</v>
      </c>
      <c r="E15" s="16">
        <f t="shared" si="0"/>
        <v>-0.17810171331652366</v>
      </c>
      <c r="F15" s="16"/>
      <c r="G15" s="3"/>
      <c r="H15" s="3"/>
    </row>
    <row r="16" spans="1:8" x14ac:dyDescent="0.45">
      <c r="A16" s="89">
        <v>39873</v>
      </c>
      <c r="B16" s="11">
        <v>156697.82135899999</v>
      </c>
      <c r="C16" s="90">
        <v>140323.75796399999</v>
      </c>
      <c r="D16" s="16">
        <f t="shared" si="0"/>
        <v>-0.16204276831955214</v>
      </c>
      <c r="E16" s="16">
        <f t="shared" si="0"/>
        <v>-0.17080622518638416</v>
      </c>
      <c r="F16" s="16"/>
      <c r="G16" s="3"/>
      <c r="H16" s="3"/>
    </row>
    <row r="17" spans="1:8" x14ac:dyDescent="0.45">
      <c r="A17" s="89">
        <v>39904</v>
      </c>
      <c r="B17" s="11">
        <v>158599.10415500001</v>
      </c>
      <c r="C17" s="90">
        <v>143480.79775599999</v>
      </c>
      <c r="D17" s="16">
        <f t="shared" si="0"/>
        <v>-0.17133336039974492</v>
      </c>
      <c r="E17" s="16">
        <f t="shared" si="0"/>
        <v>-0.18259882184989162</v>
      </c>
      <c r="F17" s="16"/>
      <c r="G17" s="3"/>
      <c r="H17" s="3"/>
    </row>
    <row r="18" spans="1:8" x14ac:dyDescent="0.45">
      <c r="A18" s="89">
        <v>39934</v>
      </c>
      <c r="B18" s="11">
        <v>162250.36937899998</v>
      </c>
      <c r="C18" s="90">
        <v>141224.61572599999</v>
      </c>
      <c r="D18" s="16">
        <f t="shared" si="0"/>
        <v>-0.18106622776752318</v>
      </c>
      <c r="E18" s="16">
        <f t="shared" si="0"/>
        <v>-0.18330428777195959</v>
      </c>
      <c r="F18" s="16"/>
      <c r="G18" s="3"/>
      <c r="H18" s="3"/>
    </row>
    <row r="19" spans="1:8" x14ac:dyDescent="0.45">
      <c r="A19" s="89">
        <v>39965</v>
      </c>
      <c r="B19" s="11">
        <v>172284.03875800001</v>
      </c>
      <c r="C19" s="90">
        <v>149464.258027</v>
      </c>
      <c r="D19" s="16">
        <f t="shared" si="0"/>
        <v>-0.14053804307719797</v>
      </c>
      <c r="E19" s="16">
        <f t="shared" si="0"/>
        <v>-0.15374604305591083</v>
      </c>
      <c r="F19" s="16"/>
      <c r="G19" s="3"/>
      <c r="H19" s="3"/>
    </row>
    <row r="20" spans="1:8" x14ac:dyDescent="0.45">
      <c r="A20" s="89">
        <v>39995</v>
      </c>
      <c r="B20" s="11">
        <v>179772.76574799998</v>
      </c>
      <c r="C20" s="90">
        <v>160093.17071400001</v>
      </c>
      <c r="D20" s="16">
        <f t="shared" si="0"/>
        <v>-0.14824765761588751</v>
      </c>
      <c r="E20" s="16">
        <f t="shared" si="0"/>
        <v>-0.15638793379888588</v>
      </c>
      <c r="F20" s="16"/>
      <c r="G20" s="3"/>
      <c r="H20" s="3"/>
    </row>
    <row r="21" spans="1:8" x14ac:dyDescent="0.45">
      <c r="A21" s="89">
        <v>40026</v>
      </c>
      <c r="B21" s="11">
        <v>178363.97807299998</v>
      </c>
      <c r="C21" s="90">
        <v>157172.28066799999</v>
      </c>
      <c r="D21" s="16">
        <f t="shared" si="0"/>
        <v>-0.10219599055865711</v>
      </c>
      <c r="E21" s="16">
        <f t="shared" si="0"/>
        <v>-0.12227737575415051</v>
      </c>
      <c r="F21" s="16"/>
      <c r="G21" s="3"/>
      <c r="H21" s="3"/>
    </row>
    <row r="22" spans="1:8" x14ac:dyDescent="0.45">
      <c r="A22" s="89">
        <v>40057</v>
      </c>
      <c r="B22" s="11">
        <v>178216.72742000001</v>
      </c>
      <c r="C22" s="90">
        <v>156059.13067300001</v>
      </c>
      <c r="D22" s="16">
        <f t="shared" si="0"/>
        <v>-7.1805320326518124E-2</v>
      </c>
      <c r="E22" s="16">
        <f t="shared" si="0"/>
        <v>-7.8331714396204649E-2</v>
      </c>
      <c r="F22" s="16"/>
      <c r="G22" s="3"/>
      <c r="H22" s="3"/>
    </row>
    <row r="23" spans="1:8" x14ac:dyDescent="0.45">
      <c r="A23" s="89">
        <v>40087</v>
      </c>
      <c r="B23" s="11">
        <v>176703.45228099998</v>
      </c>
      <c r="C23" s="90">
        <v>159917.93856899999</v>
      </c>
      <c r="D23" s="16">
        <f t="shared" si="0"/>
        <v>-2.0418556999256831E-2</v>
      </c>
      <c r="E23" s="16">
        <f t="shared" si="0"/>
        <v>-1.3527618099152837E-2</v>
      </c>
      <c r="F23" s="16"/>
      <c r="G23" s="3"/>
      <c r="H23" s="3"/>
    </row>
    <row r="24" spans="1:8" x14ac:dyDescent="0.45">
      <c r="A24" s="89">
        <v>40118</v>
      </c>
      <c r="B24" s="11">
        <v>172941.958082</v>
      </c>
      <c r="C24" s="90">
        <v>153025.07631399998</v>
      </c>
      <c r="D24" s="16">
        <f t="shared" si="0"/>
        <v>3.8539141604695001E-2</v>
      </c>
      <c r="E24" s="16">
        <f t="shared" si="0"/>
        <v>5.019851326885786E-2</v>
      </c>
      <c r="F24" s="16"/>
      <c r="G24" s="3"/>
      <c r="H24" s="3"/>
    </row>
    <row r="25" spans="1:8" x14ac:dyDescent="0.45">
      <c r="A25" s="89">
        <v>40148</v>
      </c>
      <c r="B25" s="11">
        <v>187916.76525200004</v>
      </c>
      <c r="C25" s="90">
        <v>163716.03984800001</v>
      </c>
      <c r="D25" s="16">
        <f t="shared" si="0"/>
        <v>5.2660154184638638E-2</v>
      </c>
      <c r="E25" s="16">
        <f t="shared" si="0"/>
        <v>3.8184010468473507E-2</v>
      </c>
      <c r="F25" s="16"/>
      <c r="G25" s="3"/>
      <c r="H25" s="3"/>
    </row>
    <row r="26" spans="1:8" x14ac:dyDescent="0.45">
      <c r="A26" s="89">
        <v>40179</v>
      </c>
      <c r="B26" s="11">
        <v>167700.70979300002</v>
      </c>
      <c r="C26" s="90">
        <v>152132.30281700002</v>
      </c>
      <c r="D26" s="16">
        <f t="shared" si="0"/>
        <v>7.8994895316373062E-2</v>
      </c>
      <c r="E26" s="16">
        <f t="shared" si="0"/>
        <v>6.9252931513269014E-2</v>
      </c>
      <c r="F26" s="18"/>
      <c r="G26" s="3"/>
      <c r="H26" s="3"/>
    </row>
    <row r="27" spans="1:8" x14ac:dyDescent="0.45">
      <c r="A27" s="89">
        <v>40210</v>
      </c>
      <c r="B27" s="11">
        <v>164562.35693300003</v>
      </c>
      <c r="C27" s="90">
        <v>147244.72375999999</v>
      </c>
      <c r="D27" s="16">
        <f t="shared" si="0"/>
        <v>9.6969119912347787E-2</v>
      </c>
      <c r="E27" s="16">
        <f t="shared" si="0"/>
        <v>0.10726486457685537</v>
      </c>
      <c r="F27" s="16"/>
      <c r="G27" s="3"/>
      <c r="H27" s="3"/>
    </row>
    <row r="28" spans="1:8" x14ac:dyDescent="0.45">
      <c r="A28" s="89">
        <v>40238</v>
      </c>
      <c r="B28" s="11">
        <v>174306.55104300001</v>
      </c>
      <c r="C28" s="90">
        <v>157596.90673799999</v>
      </c>
      <c r="D28" s="16">
        <f t="shared" si="0"/>
        <v>0.11237380029463094</v>
      </c>
      <c r="E28" s="16">
        <f t="shared" si="0"/>
        <v>0.12309496997957696</v>
      </c>
      <c r="F28" s="16"/>
      <c r="G28" s="3"/>
      <c r="H28" s="3"/>
    </row>
    <row r="29" spans="1:8" x14ac:dyDescent="0.45">
      <c r="A29" s="89">
        <v>40269</v>
      </c>
      <c r="B29" s="11">
        <v>174754.59534999996</v>
      </c>
      <c r="C29" s="90">
        <v>158407.856058</v>
      </c>
      <c r="D29" s="16">
        <f t="shared" si="0"/>
        <v>0.10186369766131262</v>
      </c>
      <c r="E29" s="16">
        <f t="shared" si="0"/>
        <v>0.10403523353267535</v>
      </c>
      <c r="F29" s="16"/>
      <c r="G29" s="3"/>
      <c r="H29" s="3"/>
    </row>
    <row r="30" spans="1:8" x14ac:dyDescent="0.45">
      <c r="A30" s="89">
        <v>40299</v>
      </c>
      <c r="B30" s="11">
        <v>175295.36197100001</v>
      </c>
      <c r="C30" s="90">
        <v>151073.83748300001</v>
      </c>
      <c r="D30" s="16">
        <f t="shared" si="0"/>
        <v>8.040038763504001E-2</v>
      </c>
      <c r="E30" s="16">
        <f t="shared" si="0"/>
        <v>6.9741536957758157E-2</v>
      </c>
      <c r="F30" s="16"/>
      <c r="G30" s="3"/>
      <c r="H30" s="3"/>
    </row>
    <row r="31" spans="1:8" x14ac:dyDescent="0.45">
      <c r="A31" s="89">
        <v>40330</v>
      </c>
      <c r="B31" s="11">
        <v>177595.89737599995</v>
      </c>
      <c r="C31" s="90">
        <v>156087.16445400001</v>
      </c>
      <c r="D31" s="16">
        <f t="shared" si="0"/>
        <v>3.0831983370562144E-2</v>
      </c>
      <c r="E31" s="16">
        <f t="shared" si="0"/>
        <v>4.4310971160768167E-2</v>
      </c>
      <c r="F31" s="16"/>
      <c r="G31" s="3"/>
      <c r="H31" s="3"/>
    </row>
    <row r="32" spans="1:8" x14ac:dyDescent="0.45">
      <c r="A32" s="89">
        <v>40360</v>
      </c>
      <c r="B32" s="11">
        <v>186733.85825399999</v>
      </c>
      <c r="C32" s="90">
        <v>165117.16135799998</v>
      </c>
      <c r="D32" s="16">
        <f t="shared" si="0"/>
        <v>3.8721618800468725E-2</v>
      </c>
      <c r="E32" s="16">
        <f t="shared" si="0"/>
        <v>3.1381667447733498E-2</v>
      </c>
      <c r="F32" s="16"/>
      <c r="G32" s="3"/>
      <c r="H32" s="3"/>
    </row>
    <row r="33" spans="1:8" x14ac:dyDescent="0.45">
      <c r="A33" s="89">
        <v>40391</v>
      </c>
      <c r="B33" s="11">
        <v>188732.094064</v>
      </c>
      <c r="C33" s="90">
        <v>167719.364802</v>
      </c>
      <c r="D33" s="16">
        <f t="shared" si="0"/>
        <v>5.8128979309693428E-2</v>
      </c>
      <c r="E33" s="16">
        <f t="shared" si="0"/>
        <v>6.7105243298460154E-2</v>
      </c>
      <c r="F33" s="16"/>
      <c r="G33" s="3"/>
      <c r="H33" s="3"/>
    </row>
    <row r="34" spans="1:8" x14ac:dyDescent="0.45">
      <c r="A34" s="89">
        <v>40422</v>
      </c>
      <c r="B34" s="11">
        <v>188275.17587100001</v>
      </c>
      <c r="C34" s="90">
        <v>163579.64146900002</v>
      </c>
      <c r="D34" s="16">
        <f t="shared" si="0"/>
        <v>5.6439418435147493E-2</v>
      </c>
      <c r="E34" s="16">
        <f t="shared" si="0"/>
        <v>4.8190136415396233E-2</v>
      </c>
      <c r="F34" s="16"/>
      <c r="G34" s="3"/>
      <c r="H34" s="3"/>
    </row>
    <row r="35" spans="1:8" x14ac:dyDescent="0.45">
      <c r="A35" s="89">
        <v>40452</v>
      </c>
      <c r="B35" s="11">
        <v>189688.835533</v>
      </c>
      <c r="C35" s="90">
        <v>170908.31423799996</v>
      </c>
      <c r="D35" s="16">
        <f t="shared" si="0"/>
        <v>7.3486867881620219E-2</v>
      </c>
      <c r="E35" s="16">
        <f t="shared" si="0"/>
        <v>6.8725095929484739E-2</v>
      </c>
      <c r="F35" s="16"/>
      <c r="G35" s="3"/>
      <c r="H35" s="3"/>
    </row>
    <row r="36" spans="1:8" x14ac:dyDescent="0.45">
      <c r="A36" s="89">
        <v>40483</v>
      </c>
      <c r="B36" s="11">
        <v>188819.70426800003</v>
      </c>
      <c r="C36" s="90">
        <v>166845.729013</v>
      </c>
      <c r="D36" s="16">
        <f t="shared" si="0"/>
        <v>9.1809682058021105E-2</v>
      </c>
      <c r="E36" s="16">
        <f t="shared" si="0"/>
        <v>9.0316260784871122E-2</v>
      </c>
      <c r="F36" s="16"/>
      <c r="G36" s="3"/>
      <c r="H36" s="3"/>
    </row>
    <row r="37" spans="1:8" x14ac:dyDescent="0.45">
      <c r="A37" s="89">
        <v>40513</v>
      </c>
      <c r="B37" s="11">
        <v>196760.98957899999</v>
      </c>
      <c r="C37" s="90">
        <v>171668.393438</v>
      </c>
      <c r="D37" s="16">
        <f t="shared" si="0"/>
        <v>4.7064583700872395E-2</v>
      </c>
      <c r="E37" s="16">
        <f t="shared" si="0"/>
        <v>4.8574065176406916E-2</v>
      </c>
      <c r="F37" s="16"/>
      <c r="G37" s="3"/>
      <c r="H37" s="3"/>
    </row>
    <row r="38" spans="1:8" x14ac:dyDescent="0.45">
      <c r="A38" s="89">
        <v>40544</v>
      </c>
      <c r="B38" s="11">
        <v>181283.54515800002</v>
      </c>
      <c r="C38" s="90">
        <v>161675.78010099998</v>
      </c>
      <c r="D38" s="16">
        <f t="shared" si="0"/>
        <v>8.0994501345676276E-2</v>
      </c>
      <c r="E38" s="16">
        <f t="shared" si="0"/>
        <v>6.2731432491887118E-2</v>
      </c>
      <c r="F38" s="16"/>
      <c r="G38" s="3"/>
      <c r="H38" s="3"/>
    </row>
    <row r="39" spans="1:8" x14ac:dyDescent="0.45">
      <c r="A39" s="89">
        <v>40575</v>
      </c>
      <c r="B39" s="11">
        <v>181612.40929699998</v>
      </c>
      <c r="C39" s="90">
        <v>158410.36070000002</v>
      </c>
      <c r="D39" s="16">
        <f t="shared" si="0"/>
        <v>0.1036084599283037</v>
      </c>
      <c r="E39" s="16">
        <f t="shared" si="0"/>
        <v>7.5830472256509102E-2</v>
      </c>
      <c r="F39" s="16"/>
      <c r="G39" s="3"/>
      <c r="H39" s="3"/>
    </row>
    <row r="40" spans="1:8" x14ac:dyDescent="0.45">
      <c r="A40" s="89">
        <v>40603</v>
      </c>
      <c r="B40" s="11">
        <v>195816.76845600002</v>
      </c>
      <c r="C40" s="90">
        <v>173182.67150399997</v>
      </c>
      <c r="D40" s="16">
        <f t="shared" si="0"/>
        <v>0.12340452659001674</v>
      </c>
      <c r="E40" s="16">
        <f t="shared" si="0"/>
        <v>9.8896387553537662E-2</v>
      </c>
      <c r="F40" s="16"/>
      <c r="G40" s="3"/>
      <c r="H40" s="3"/>
    </row>
    <row r="41" spans="1:8" x14ac:dyDescent="0.45">
      <c r="A41" s="89">
        <v>40634</v>
      </c>
      <c r="B41" s="11">
        <v>197108.74173200002</v>
      </c>
      <c r="C41" s="90">
        <v>174141.47869000002</v>
      </c>
      <c r="D41" s="16">
        <f t="shared" si="0"/>
        <v>0.12791735941037197</v>
      </c>
      <c r="E41" s="16">
        <f t="shared" si="0"/>
        <v>9.9323499626427933E-2</v>
      </c>
      <c r="F41" s="16"/>
      <c r="G41" s="3"/>
      <c r="H41" s="3"/>
    </row>
    <row r="42" spans="1:8" x14ac:dyDescent="0.45">
      <c r="A42" s="89">
        <v>40664</v>
      </c>
      <c r="B42" s="11">
        <v>208048.09946700002</v>
      </c>
      <c r="C42" s="90">
        <v>176161.84746999998</v>
      </c>
      <c r="D42" s="16">
        <f t="shared" si="0"/>
        <v>0.18684314934366869</v>
      </c>
      <c r="E42" s="16">
        <f t="shared" si="0"/>
        <v>0.16606455760298711</v>
      </c>
      <c r="F42" s="16"/>
      <c r="G42" s="3"/>
      <c r="H42" s="3"/>
    </row>
    <row r="43" spans="1:8" x14ac:dyDescent="0.45">
      <c r="A43" s="89">
        <v>40695</v>
      </c>
      <c r="B43" s="11">
        <v>210901.987945</v>
      </c>
      <c r="C43" s="90">
        <v>179663.06071200001</v>
      </c>
      <c r="D43" s="16">
        <f t="shared" si="0"/>
        <v>0.18753862595421072</v>
      </c>
      <c r="E43" s="16">
        <f t="shared" si="0"/>
        <v>0.15104314528660667</v>
      </c>
      <c r="F43" s="16"/>
      <c r="G43" s="3"/>
      <c r="H43" s="3"/>
    </row>
    <row r="44" spans="1:8" x14ac:dyDescent="0.45">
      <c r="A44" s="89">
        <v>40725</v>
      </c>
      <c r="B44" s="11">
        <v>218056.18781399998</v>
      </c>
      <c r="C44" s="90">
        <v>186733.79445000002</v>
      </c>
      <c r="D44" s="16">
        <f t="shared" si="0"/>
        <v>0.16773781601724622</v>
      </c>
      <c r="E44" s="16">
        <f t="shared" si="0"/>
        <v>0.13091693748980926</v>
      </c>
      <c r="F44" s="16"/>
      <c r="G44" s="3"/>
      <c r="H44" s="3"/>
    </row>
    <row r="45" spans="1:8" x14ac:dyDescent="0.45">
      <c r="A45" s="89">
        <v>40756</v>
      </c>
      <c r="B45" s="11">
        <v>218664.48697900001</v>
      </c>
      <c r="C45" s="90">
        <v>191183.68269700001</v>
      </c>
      <c r="D45" s="16">
        <f t="shared" si="0"/>
        <v>0.15859725958876808</v>
      </c>
      <c r="E45" s="16">
        <f t="shared" si="0"/>
        <v>0.13990225829140637</v>
      </c>
      <c r="F45" s="16"/>
      <c r="G45" s="3"/>
      <c r="H45" s="3"/>
    </row>
    <row r="46" spans="1:8" x14ac:dyDescent="0.45">
      <c r="A46" s="89">
        <v>40787</v>
      </c>
      <c r="B46" s="11">
        <v>212161.15012999999</v>
      </c>
      <c r="C46" s="90">
        <v>178702.49310399999</v>
      </c>
      <c r="D46" s="16">
        <f t="shared" si="0"/>
        <v>0.12686735863343912</v>
      </c>
      <c r="E46" s="16">
        <f t="shared" si="0"/>
        <v>9.2449472924574796E-2</v>
      </c>
      <c r="F46" s="16"/>
      <c r="G46" s="3"/>
      <c r="H46" s="3"/>
    </row>
    <row r="47" spans="1:8" x14ac:dyDescent="0.45">
      <c r="A47" s="89">
        <v>40817</v>
      </c>
      <c r="B47" s="11">
        <v>202379.73442599998</v>
      </c>
      <c r="C47" s="90">
        <v>177848.25953999997</v>
      </c>
      <c r="D47" s="16">
        <f t="shared" si="0"/>
        <v>6.6903773526471727E-2</v>
      </c>
      <c r="E47" s="16">
        <f t="shared" si="0"/>
        <v>4.0606247466321167E-2</v>
      </c>
      <c r="F47" s="16"/>
      <c r="G47" s="3"/>
      <c r="H47" s="3"/>
    </row>
    <row r="48" spans="1:8" x14ac:dyDescent="0.45">
      <c r="A48" s="89">
        <v>40848</v>
      </c>
      <c r="B48" s="11">
        <v>199480.31726399998</v>
      </c>
      <c r="C48" s="90">
        <v>171658.65067600002</v>
      </c>
      <c r="D48" s="16">
        <f t="shared" si="0"/>
        <v>5.6459218794606733E-2</v>
      </c>
      <c r="E48" s="16">
        <f t="shared" si="0"/>
        <v>2.8846538005327126E-2</v>
      </c>
      <c r="F48" s="16"/>
      <c r="G48" s="3"/>
      <c r="H48" s="3"/>
    </row>
    <row r="49" spans="1:8" x14ac:dyDescent="0.45">
      <c r="A49" s="89">
        <v>40878</v>
      </c>
      <c r="B49" s="11">
        <v>208187.92025300002</v>
      </c>
      <c r="C49" s="90">
        <v>176752.398892</v>
      </c>
      <c r="D49" s="16">
        <f t="shared" si="0"/>
        <v>5.8075184000902239E-2</v>
      </c>
      <c r="E49" s="16">
        <f t="shared" si="0"/>
        <v>2.9615267855559825E-2</v>
      </c>
      <c r="F49" s="16"/>
      <c r="G49" s="3"/>
      <c r="H49" s="3"/>
    </row>
    <row r="50" spans="1:8" x14ac:dyDescent="0.45">
      <c r="A50" s="89">
        <v>40909</v>
      </c>
      <c r="B50" s="11">
        <v>193740.53301499999</v>
      </c>
      <c r="C50" s="90">
        <v>168420.57302799998</v>
      </c>
      <c r="D50" s="16">
        <f t="shared" si="0"/>
        <v>6.8715491227529346E-2</v>
      </c>
      <c r="E50" s="16">
        <f t="shared" si="0"/>
        <v>4.1718016902633673E-2</v>
      </c>
      <c r="F50" s="16"/>
      <c r="G50" s="3"/>
      <c r="H50" s="3"/>
    </row>
    <row r="51" spans="1:8" x14ac:dyDescent="0.45">
      <c r="A51" s="89">
        <v>40940</v>
      </c>
      <c r="B51" s="11">
        <v>196607.21488700001</v>
      </c>
      <c r="C51" s="90">
        <v>167415.68809299998</v>
      </c>
      <c r="D51" s="16">
        <f t="shared" si="0"/>
        <v>8.2564873446936471E-2</v>
      </c>
      <c r="E51" s="16">
        <f t="shared" si="0"/>
        <v>5.6848096003356649E-2</v>
      </c>
      <c r="F51" s="16"/>
      <c r="G51" s="3"/>
      <c r="H51" s="3"/>
    </row>
    <row r="52" spans="1:8" x14ac:dyDescent="0.45">
      <c r="A52" s="89">
        <v>40969</v>
      </c>
      <c r="B52" s="11">
        <v>207723.77627699997</v>
      </c>
      <c r="C52" s="90">
        <v>177294.87237199998</v>
      </c>
      <c r="D52" s="16">
        <f t="shared" si="0"/>
        <v>6.0806885512848456E-2</v>
      </c>
      <c r="E52" s="16">
        <f t="shared" si="0"/>
        <v>2.3744874890124532E-2</v>
      </c>
      <c r="F52" s="16"/>
      <c r="G52" s="3"/>
      <c r="H52" s="3"/>
    </row>
    <row r="53" spans="1:8" x14ac:dyDescent="0.45">
      <c r="A53" s="89">
        <v>41000</v>
      </c>
      <c r="B53" s="11">
        <v>203092.58156799999</v>
      </c>
      <c r="C53" s="90">
        <v>175497.857448</v>
      </c>
      <c r="D53" s="16">
        <f t="shared" si="0"/>
        <v>3.0358064200602174E-2</v>
      </c>
      <c r="E53" s="16">
        <f t="shared" si="0"/>
        <v>7.7889470573208495E-3</v>
      </c>
      <c r="F53" s="16"/>
      <c r="G53" s="3"/>
      <c r="H53" s="3"/>
    </row>
    <row r="54" spans="1:8" x14ac:dyDescent="0.45">
      <c r="A54" s="89">
        <v>41030</v>
      </c>
      <c r="B54" s="11">
        <v>208181.92569400001</v>
      </c>
      <c r="C54" s="90">
        <v>175499.62005200001</v>
      </c>
      <c r="D54" s="16">
        <f t="shared" si="0"/>
        <v>6.4324657299361836E-4</v>
      </c>
      <c r="E54" s="16">
        <f t="shared" si="0"/>
        <v>-3.7591988703044336E-3</v>
      </c>
      <c r="F54" s="16"/>
      <c r="G54" s="3"/>
      <c r="H54" s="3"/>
    </row>
    <row r="55" spans="1:8" x14ac:dyDescent="0.45">
      <c r="A55" s="89">
        <v>41061</v>
      </c>
      <c r="B55" s="11">
        <v>207079.47576300002</v>
      </c>
      <c r="C55" s="90">
        <v>175727.88536699998</v>
      </c>
      <c r="D55" s="16">
        <f t="shared" si="0"/>
        <v>-1.812459057046361E-2</v>
      </c>
      <c r="E55" s="16">
        <f t="shared" si="0"/>
        <v>-2.1903085305376789E-2</v>
      </c>
      <c r="F55" s="16"/>
      <c r="G55" s="3"/>
      <c r="H55" s="3"/>
    </row>
    <row r="56" spans="1:8" x14ac:dyDescent="0.45">
      <c r="A56" s="89">
        <v>41091</v>
      </c>
      <c r="B56" s="11">
        <v>212377.92680400002</v>
      </c>
      <c r="C56" s="90">
        <v>181920.71388299999</v>
      </c>
      <c r="D56" s="16">
        <f t="shared" si="0"/>
        <v>-2.6040357152549438E-2</v>
      </c>
      <c r="E56" s="16">
        <f t="shared" si="0"/>
        <v>-2.5775091119292715E-2</v>
      </c>
      <c r="F56" s="16"/>
      <c r="G56" s="3"/>
      <c r="H56" s="3"/>
    </row>
    <row r="57" spans="1:8" x14ac:dyDescent="0.45">
      <c r="A57" s="89">
        <v>41122</v>
      </c>
      <c r="B57" s="11">
        <v>214495.63153499999</v>
      </c>
      <c r="C57" s="90">
        <v>186646.67243000001</v>
      </c>
      <c r="D57" s="16">
        <f t="shared" si="0"/>
        <v>-1.9065077743512973E-2</v>
      </c>
      <c r="E57" s="16">
        <f t="shared" si="0"/>
        <v>-2.3731158449283279E-2</v>
      </c>
      <c r="F57" s="16"/>
      <c r="G57" s="3"/>
      <c r="H57" s="3"/>
    </row>
    <row r="58" spans="1:8" x14ac:dyDescent="0.45">
      <c r="A58" s="89">
        <v>41153</v>
      </c>
      <c r="B58" s="11">
        <v>212723.60488100001</v>
      </c>
      <c r="C58" s="90">
        <v>180218.61801999997</v>
      </c>
      <c r="D58" s="16">
        <f t="shared" si="0"/>
        <v>2.6510732556614277E-3</v>
      </c>
      <c r="E58" s="16">
        <f t="shared" si="0"/>
        <v>8.4840725479841412E-3</v>
      </c>
      <c r="F58" s="16"/>
      <c r="G58" s="3"/>
      <c r="H58" s="3"/>
    </row>
    <row r="59" spans="1:8" x14ac:dyDescent="0.45">
      <c r="A59" s="89">
        <v>41183</v>
      </c>
      <c r="B59" s="11">
        <v>212817.78157799997</v>
      </c>
      <c r="C59" s="90">
        <v>183870.35403500003</v>
      </c>
      <c r="D59" s="16">
        <f t="shared" si="0"/>
        <v>5.1576543380714088E-2</v>
      </c>
      <c r="E59" s="16">
        <f t="shared" si="0"/>
        <v>3.3860857061947365E-2</v>
      </c>
      <c r="F59" s="16"/>
      <c r="G59" s="3"/>
      <c r="H59" s="3"/>
    </row>
    <row r="60" spans="1:8" x14ac:dyDescent="0.45">
      <c r="A60" s="89">
        <v>41214</v>
      </c>
      <c r="B60" s="11">
        <v>206356.21775699998</v>
      </c>
      <c r="C60" s="90">
        <v>175727.09517799999</v>
      </c>
      <c r="D60" s="16">
        <f t="shared" si="0"/>
        <v>3.4469067361168074E-2</v>
      </c>
      <c r="E60" s="16">
        <f t="shared" si="0"/>
        <v>2.3700783420924253E-2</v>
      </c>
      <c r="F60" s="16"/>
      <c r="G60" s="3"/>
      <c r="H60" s="3"/>
    </row>
    <row r="61" spans="1:8" x14ac:dyDescent="0.45">
      <c r="A61" s="89">
        <v>41244</v>
      </c>
      <c r="B61" s="11">
        <v>222139.90146600001</v>
      </c>
      <c r="C61" s="90">
        <v>183765.95888799999</v>
      </c>
      <c r="D61" s="16">
        <f t="shared" si="0"/>
        <v>6.7016286036408218E-2</v>
      </c>
      <c r="E61" s="16">
        <f t="shared" si="0"/>
        <v>3.9680140354335168E-2</v>
      </c>
      <c r="F61" s="16"/>
      <c r="G61" s="3"/>
      <c r="H61" s="3"/>
    </row>
    <row r="62" spans="1:8" x14ac:dyDescent="0.45">
      <c r="A62" s="89">
        <v>41275</v>
      </c>
      <c r="B62" s="11">
        <v>209284.28257700001</v>
      </c>
      <c r="C62" s="90">
        <v>179193.19100799999</v>
      </c>
      <c r="D62" s="16">
        <f t="shared" si="0"/>
        <v>8.0229724364372257E-2</v>
      </c>
      <c r="E62" s="16">
        <f t="shared" si="0"/>
        <v>6.3962601399112085E-2</v>
      </c>
      <c r="F62" s="16"/>
      <c r="G62" s="3"/>
      <c r="H62" s="3"/>
    </row>
    <row r="63" spans="1:8" x14ac:dyDescent="0.45">
      <c r="A63" s="89">
        <v>41306</v>
      </c>
      <c r="B63" s="11">
        <v>205175.136237</v>
      </c>
      <c r="C63" s="90">
        <v>171651.18899900001</v>
      </c>
      <c r="D63" s="16">
        <f t="shared" si="0"/>
        <v>4.3578875551054434E-2</v>
      </c>
      <c r="E63" s="16">
        <f t="shared" si="0"/>
        <v>2.5299307097475809E-2</v>
      </c>
      <c r="F63" s="16"/>
      <c r="G63" s="3"/>
      <c r="H63" s="3"/>
    </row>
    <row r="64" spans="1:8" x14ac:dyDescent="0.45">
      <c r="A64" s="89">
        <v>41334</v>
      </c>
      <c r="B64" s="11">
        <v>214354.82276000001</v>
      </c>
      <c r="C64" s="90">
        <v>178661.53432199999</v>
      </c>
      <c r="D64" s="16">
        <f t="shared" si="0"/>
        <v>3.1922424104968761E-2</v>
      </c>
      <c r="E64" s="16">
        <f t="shared" si="0"/>
        <v>7.7084121594474522E-3</v>
      </c>
      <c r="F64" s="18"/>
      <c r="G64" s="3"/>
      <c r="H64" s="3"/>
    </row>
    <row r="65" spans="1:8" x14ac:dyDescent="0.45">
      <c r="A65" s="89">
        <v>41365</v>
      </c>
      <c r="B65" s="11">
        <v>214617.135335</v>
      </c>
      <c r="C65" s="90">
        <v>181287.29032299999</v>
      </c>
      <c r="D65" s="16">
        <f t="shared" si="0"/>
        <v>5.6745321163497661E-2</v>
      </c>
      <c r="E65" s="16">
        <f t="shared" si="0"/>
        <v>3.2988624244118803E-2</v>
      </c>
      <c r="F65" s="18"/>
      <c r="G65" s="3"/>
      <c r="H65" s="3"/>
    </row>
    <row r="66" spans="1:8" x14ac:dyDescent="0.45">
      <c r="A66" s="89">
        <v>41395</v>
      </c>
      <c r="B66" s="11">
        <v>219350.85952399997</v>
      </c>
      <c r="C66" s="90">
        <v>180037.47563599999</v>
      </c>
      <c r="D66" s="16">
        <f t="shared" si="0"/>
        <v>5.364987278682793E-2</v>
      </c>
      <c r="E66" s="16">
        <f t="shared" si="0"/>
        <v>2.5856782952894269E-2</v>
      </c>
      <c r="F66" s="18"/>
      <c r="G66" s="3"/>
      <c r="H66" s="3"/>
    </row>
    <row r="67" spans="1:8" x14ac:dyDescent="0.45">
      <c r="A67" s="89">
        <v>41426</v>
      </c>
      <c r="B67" s="11">
        <v>226004.48418900001</v>
      </c>
      <c r="C67" s="90">
        <v>183355.05428499999</v>
      </c>
      <c r="D67" s="16">
        <f t="shared" si="0"/>
        <v>9.139007309280342E-2</v>
      </c>
      <c r="E67" s="16">
        <f t="shared" si="0"/>
        <v>4.3403293120332052E-2</v>
      </c>
      <c r="F67" s="18"/>
      <c r="G67" s="3"/>
      <c r="H67" s="3"/>
    </row>
    <row r="68" spans="1:8" x14ac:dyDescent="0.45">
      <c r="A68" s="89">
        <v>41456</v>
      </c>
      <c r="B68" s="11">
        <v>230493.01540199996</v>
      </c>
      <c r="C68" s="90">
        <v>191634.365334</v>
      </c>
      <c r="D68" s="16">
        <f t="shared" si="0"/>
        <v>8.529647534754424E-2</v>
      </c>
      <c r="E68" s="16">
        <f t="shared" si="0"/>
        <v>5.3394972148401006E-2</v>
      </c>
      <c r="F68" s="18"/>
      <c r="G68" s="3"/>
      <c r="H68" s="3"/>
    </row>
    <row r="69" spans="1:8" x14ac:dyDescent="0.45">
      <c r="A69" s="89">
        <v>41487</v>
      </c>
      <c r="B69" s="11">
        <v>227218.08020300002</v>
      </c>
      <c r="C69" s="90">
        <v>191675.09190499998</v>
      </c>
      <c r="D69" s="16">
        <f t="shared" si="0"/>
        <v>5.9313322965852851E-2</v>
      </c>
      <c r="E69" s="16">
        <f t="shared" si="0"/>
        <v>2.694084716075414E-2</v>
      </c>
      <c r="F69" s="18"/>
      <c r="G69" s="3"/>
      <c r="H69" s="3"/>
    </row>
    <row r="70" spans="1:8" x14ac:dyDescent="0.45">
      <c r="A70" s="89">
        <v>41518</v>
      </c>
      <c r="B70" s="11">
        <v>228840.05496400001</v>
      </c>
      <c r="C70" s="90">
        <v>187420.99681899996</v>
      </c>
      <c r="D70" s="16">
        <f t="shared" si="0"/>
        <v>7.5762396429938872E-2</v>
      </c>
      <c r="E70" s="16">
        <f t="shared" si="0"/>
        <v>3.9964676669536472E-2</v>
      </c>
      <c r="F70" s="18"/>
      <c r="G70" s="3"/>
      <c r="H70" s="3"/>
    </row>
    <row r="71" spans="1:8" x14ac:dyDescent="0.45">
      <c r="A71" s="89">
        <v>41548</v>
      </c>
      <c r="B71" s="11">
        <v>229294.53953499999</v>
      </c>
      <c r="C71" s="90">
        <v>194220.28673200001</v>
      </c>
      <c r="D71" s="16">
        <f t="shared" si="0"/>
        <v>7.7421904480106218E-2</v>
      </c>
      <c r="E71" s="16">
        <f t="shared" si="0"/>
        <v>5.6289295527379338E-2</v>
      </c>
      <c r="F71" s="18"/>
      <c r="G71" s="3"/>
      <c r="H71" s="3"/>
    </row>
    <row r="72" spans="1:8" x14ac:dyDescent="0.45">
      <c r="A72" s="89">
        <v>41579</v>
      </c>
      <c r="B72" s="11">
        <v>220934.19023100002</v>
      </c>
      <c r="C72" s="90">
        <v>184728.12088100004</v>
      </c>
      <c r="D72" s="16">
        <f t="shared" si="0"/>
        <v>7.0644696982994235E-2</v>
      </c>
      <c r="E72" s="16">
        <f t="shared" si="0"/>
        <v>5.1221615504897539E-2</v>
      </c>
      <c r="F72" s="18"/>
      <c r="G72" s="3"/>
      <c r="H72" s="3"/>
    </row>
    <row r="73" spans="1:8" x14ac:dyDescent="0.45">
      <c r="A73" s="89">
        <v>41609</v>
      </c>
      <c r="B73" s="11">
        <v>240623.98913700003</v>
      </c>
      <c r="C73" s="90">
        <v>199062.379889</v>
      </c>
      <c r="D73" s="16">
        <f t="shared" si="0"/>
        <v>8.3209218825682829E-2</v>
      </c>
      <c r="E73" s="16">
        <f t="shared" si="0"/>
        <v>8.323859921370276E-2</v>
      </c>
      <c r="F73" s="18"/>
      <c r="G73" s="3"/>
      <c r="H73" s="3"/>
    </row>
    <row r="74" spans="1:8" x14ac:dyDescent="0.45">
      <c r="A74" s="89">
        <v>41640</v>
      </c>
      <c r="B74" s="11">
        <v>221755.87610300002</v>
      </c>
      <c r="C74" s="90">
        <v>188780.706358</v>
      </c>
      <c r="D74" s="16">
        <f t="shared" si="0"/>
        <v>5.9591639527022081E-2</v>
      </c>
      <c r="E74" s="16">
        <f t="shared" si="0"/>
        <v>5.350379272821796E-2</v>
      </c>
      <c r="F74" s="18"/>
      <c r="G74" s="3"/>
      <c r="H74" s="3"/>
    </row>
    <row r="75" spans="1:8" x14ac:dyDescent="0.45">
      <c r="A75" s="89">
        <v>41671</v>
      </c>
      <c r="B75" s="11">
        <v>217311.75466800004</v>
      </c>
      <c r="C75" s="90">
        <v>182395.60668099998</v>
      </c>
      <c r="D75" s="16">
        <f t="shared" si="0"/>
        <v>5.9152481404866238E-2</v>
      </c>
      <c r="E75" s="16">
        <f t="shared" si="0"/>
        <v>6.2594484458028218E-2</v>
      </c>
      <c r="F75" s="18"/>
      <c r="G75" s="3"/>
      <c r="H75" s="3"/>
    </row>
    <row r="76" spans="1:8" x14ac:dyDescent="0.45">
      <c r="A76" s="89">
        <v>41699</v>
      </c>
      <c r="B76" s="11">
        <v>234864.71695500001</v>
      </c>
      <c r="C76" s="90">
        <v>196614.42209400001</v>
      </c>
      <c r="D76" s="16">
        <f t="shared" si="0"/>
        <v>9.5681981543114969E-2</v>
      </c>
      <c r="E76" s="16">
        <f t="shared" si="0"/>
        <v>0.10048546733984551</v>
      </c>
      <c r="F76" s="18"/>
      <c r="G76" s="3"/>
      <c r="H76" s="3"/>
    </row>
    <row r="77" spans="1:8" x14ac:dyDescent="0.45">
      <c r="A77" s="89">
        <v>41730</v>
      </c>
      <c r="B77" s="11">
        <v>235686.64797800002</v>
      </c>
      <c r="C77" s="90">
        <v>197910.638003</v>
      </c>
      <c r="D77" s="16">
        <f t="shared" si="0"/>
        <v>9.8172555560916502E-2</v>
      </c>
      <c r="E77" s="16">
        <f t="shared" si="0"/>
        <v>9.1696156141901339E-2</v>
      </c>
      <c r="F77" s="18"/>
      <c r="G77" s="3"/>
      <c r="H77" s="3"/>
    </row>
    <row r="78" spans="1:8" x14ac:dyDescent="0.45">
      <c r="A78" s="89">
        <v>41760</v>
      </c>
      <c r="B78" s="11">
        <v>242112.75592699999</v>
      </c>
      <c r="C78" s="90">
        <v>195373.65535400005</v>
      </c>
      <c r="D78" s="16">
        <f t="shared" si="0"/>
        <v>0.10376935131411946</v>
      </c>
      <c r="E78" s="16">
        <f t="shared" si="0"/>
        <v>8.5183263450142821E-2</v>
      </c>
      <c r="F78" s="18"/>
      <c r="G78" s="3"/>
      <c r="H78" s="3"/>
    </row>
    <row r="79" spans="1:8" x14ac:dyDescent="0.45">
      <c r="A79" s="89">
        <v>41791</v>
      </c>
      <c r="B79" s="11">
        <v>247764.31956700006</v>
      </c>
      <c r="C79" s="90">
        <v>201523.27666199999</v>
      </c>
      <c r="D79" s="16">
        <f t="shared" ref="D79:E142" si="1">(B79-B67)/B67</f>
        <v>9.6280547070044076E-2</v>
      </c>
      <c r="E79" s="16">
        <f t="shared" si="1"/>
        <v>9.9087655084544424E-2</v>
      </c>
      <c r="F79" s="18"/>
      <c r="G79" s="3"/>
      <c r="H79" s="3"/>
    </row>
    <row r="80" spans="1:8" x14ac:dyDescent="0.45">
      <c r="A80" s="89">
        <v>41821</v>
      </c>
      <c r="B80" s="11">
        <v>253297.34125200001</v>
      </c>
      <c r="C80" s="90">
        <v>210246.62803099997</v>
      </c>
      <c r="D80" s="16">
        <f t="shared" si="1"/>
        <v>9.8937166535078364E-2</v>
      </c>
      <c r="E80" s="16">
        <f t="shared" si="1"/>
        <v>9.7123825700889357E-2</v>
      </c>
      <c r="F80" s="18"/>
      <c r="G80" s="3"/>
      <c r="H80" s="3"/>
    </row>
    <row r="81" spans="1:8" x14ac:dyDescent="0.45">
      <c r="A81" s="89">
        <v>41852</v>
      </c>
      <c r="B81" s="11">
        <v>245175.12009899999</v>
      </c>
      <c r="C81" s="90">
        <v>204476.506884</v>
      </c>
      <c r="D81" s="16">
        <f t="shared" si="1"/>
        <v>7.9029978071977744E-2</v>
      </c>
      <c r="E81" s="16">
        <f t="shared" si="1"/>
        <v>6.6787055385082561E-2</v>
      </c>
      <c r="F81" s="18"/>
      <c r="G81" s="3"/>
      <c r="H81" s="3"/>
    </row>
    <row r="82" spans="1:8" x14ac:dyDescent="0.45">
      <c r="A82" s="89">
        <v>41883</v>
      </c>
      <c r="B82" s="11">
        <v>242187.45283799997</v>
      </c>
      <c r="C82" s="90">
        <v>197681.29115800001</v>
      </c>
      <c r="D82" s="16">
        <f t="shared" si="1"/>
        <v>5.8326318249223047E-2</v>
      </c>
      <c r="E82" s="16">
        <f t="shared" si="1"/>
        <v>5.4744636476930196E-2</v>
      </c>
      <c r="F82" s="18"/>
      <c r="G82" s="3"/>
      <c r="H82" s="3"/>
    </row>
    <row r="83" spans="1:8" x14ac:dyDescent="0.45">
      <c r="A83" s="89">
        <v>41913</v>
      </c>
      <c r="B83" s="11">
        <v>239545.09532700002</v>
      </c>
      <c r="C83" s="90">
        <v>199420.80924899998</v>
      </c>
      <c r="D83" s="16">
        <f t="shared" si="1"/>
        <v>4.4704753165024071E-2</v>
      </c>
      <c r="E83" s="16">
        <f t="shared" si="1"/>
        <v>2.6776412518513343E-2</v>
      </c>
      <c r="F83" s="18"/>
      <c r="G83" s="3"/>
      <c r="H83" s="3"/>
    </row>
    <row r="84" spans="1:8" x14ac:dyDescent="0.45">
      <c r="A84" s="89">
        <v>41944</v>
      </c>
      <c r="B84" s="11">
        <v>227840.419406</v>
      </c>
      <c r="C84" s="90">
        <v>187292.77391300001</v>
      </c>
      <c r="D84" s="16">
        <f t="shared" si="1"/>
        <v>3.1259214193054989E-2</v>
      </c>
      <c r="E84" s="16">
        <f t="shared" si="1"/>
        <v>1.3883392630037612E-2</v>
      </c>
      <c r="F84" s="18"/>
      <c r="G84" s="3"/>
      <c r="H84" s="3"/>
    </row>
    <row r="85" spans="1:8" x14ac:dyDescent="0.45">
      <c r="A85" s="89">
        <v>41974</v>
      </c>
      <c r="B85" s="11">
        <v>248207.21368699998</v>
      </c>
      <c r="C85" s="90">
        <v>206364.80380100003</v>
      </c>
      <c r="D85" s="16">
        <f t="shared" si="1"/>
        <v>3.1514831822035926E-2</v>
      </c>
      <c r="E85" s="16">
        <f t="shared" si="1"/>
        <v>3.6684098301607578E-2</v>
      </c>
      <c r="F85" s="18"/>
      <c r="G85" s="3"/>
      <c r="H85" s="3"/>
    </row>
    <row r="86" spans="1:8" x14ac:dyDescent="0.45">
      <c r="A86" s="89">
        <v>42005</v>
      </c>
      <c r="B86" s="11">
        <v>216186.286226</v>
      </c>
      <c r="C86" s="90">
        <v>182027.19364899999</v>
      </c>
      <c r="D86" s="16">
        <f t="shared" si="1"/>
        <v>-2.5115861526993251E-2</v>
      </c>
      <c r="E86" s="16">
        <f t="shared" si="1"/>
        <v>-3.5774379910374819E-2</v>
      </c>
      <c r="F86" s="18"/>
      <c r="G86" s="3"/>
      <c r="H86" s="3"/>
    </row>
    <row r="87" spans="1:8" x14ac:dyDescent="0.45">
      <c r="A87" s="89">
        <v>42036</v>
      </c>
      <c r="B87" s="11">
        <v>210603.95682799997</v>
      </c>
      <c r="C87" s="90">
        <v>172611.12328100001</v>
      </c>
      <c r="D87" s="16">
        <f t="shared" si="1"/>
        <v>-3.0867165240315554E-2</v>
      </c>
      <c r="E87" s="16">
        <f t="shared" si="1"/>
        <v>-5.3644293182524394E-2</v>
      </c>
      <c r="F87" s="18"/>
      <c r="G87" s="3"/>
      <c r="H87" s="3"/>
    </row>
    <row r="88" spans="1:8" x14ac:dyDescent="0.45">
      <c r="A88" s="89">
        <v>42064</v>
      </c>
      <c r="B88" s="11">
        <v>222041.54841400002</v>
      </c>
      <c r="C88" s="90">
        <v>183984.64900500001</v>
      </c>
      <c r="D88" s="16">
        <f t="shared" si="1"/>
        <v>-5.4598105272052874E-2</v>
      </c>
      <c r="E88" s="16">
        <f t="shared" si="1"/>
        <v>-6.4236249581741192E-2</v>
      </c>
      <c r="F88" s="18"/>
      <c r="G88" s="3"/>
      <c r="H88" s="3"/>
    </row>
    <row r="89" spans="1:8" x14ac:dyDescent="0.45">
      <c r="A89" s="89">
        <v>42095</v>
      </c>
      <c r="B89" s="11">
        <v>217819.92172600003</v>
      </c>
      <c r="C89" s="90">
        <v>181392.30319400001</v>
      </c>
      <c r="D89" s="16">
        <f t="shared" si="1"/>
        <v>-7.5807121045175827E-2</v>
      </c>
      <c r="E89" s="16">
        <f t="shared" si="1"/>
        <v>-8.346360244035797E-2</v>
      </c>
      <c r="F89" s="18"/>
      <c r="G89" s="3"/>
      <c r="H89" s="3"/>
    </row>
    <row r="90" spans="1:8" x14ac:dyDescent="0.45">
      <c r="A90" s="89">
        <v>42125</v>
      </c>
      <c r="B90" s="11">
        <v>225413.71727799997</v>
      </c>
      <c r="C90" s="90">
        <v>179949.90489299997</v>
      </c>
      <c r="D90" s="16">
        <f t="shared" si="1"/>
        <v>-6.8972155494504347E-2</v>
      </c>
      <c r="E90" s="16">
        <f t="shared" si="1"/>
        <v>-7.8944883500559906E-2</v>
      </c>
      <c r="F90" s="18"/>
      <c r="G90" s="3"/>
      <c r="H90" s="3"/>
    </row>
    <row r="91" spans="1:8" x14ac:dyDescent="0.45">
      <c r="A91" s="89">
        <v>42156</v>
      </c>
      <c r="B91" s="11">
        <v>231421.23006500001</v>
      </c>
      <c r="C91" s="90">
        <v>188171.59917600002</v>
      </c>
      <c r="D91" s="16">
        <f t="shared" si="1"/>
        <v>-6.5962239964825004E-2</v>
      </c>
      <c r="E91" s="16">
        <f t="shared" si="1"/>
        <v>-6.6253773296837307E-2</v>
      </c>
      <c r="F91" s="18"/>
      <c r="G91" s="3"/>
      <c r="H91" s="3"/>
    </row>
    <row r="92" spans="1:8" x14ac:dyDescent="0.45">
      <c r="A92" s="89">
        <v>42186</v>
      </c>
      <c r="B92" s="11">
        <v>233118.151484</v>
      </c>
      <c r="C92" s="90">
        <v>190678.910198</v>
      </c>
      <c r="D92" s="16">
        <f t="shared" si="1"/>
        <v>-7.9666014922455008E-2</v>
      </c>
      <c r="E92" s="16">
        <f t="shared" si="1"/>
        <v>-9.3070305175666349E-2</v>
      </c>
      <c r="F92" s="18"/>
      <c r="G92" s="3"/>
      <c r="H92" s="3"/>
    </row>
    <row r="93" spans="1:8" x14ac:dyDescent="0.45">
      <c r="A93" s="89">
        <v>42217</v>
      </c>
      <c r="B93" s="11">
        <v>227874.47887599998</v>
      </c>
      <c r="C93" s="90">
        <v>188570.343964</v>
      </c>
      <c r="D93" s="16">
        <f t="shared" si="1"/>
        <v>-7.0564424383739E-2</v>
      </c>
      <c r="E93" s="16">
        <f t="shared" si="1"/>
        <v>-7.7789684313335841E-2</v>
      </c>
      <c r="F93" s="18"/>
      <c r="G93" s="3"/>
      <c r="H93" s="3"/>
    </row>
    <row r="94" spans="1:8" x14ac:dyDescent="0.45">
      <c r="A94" s="89">
        <v>42248</v>
      </c>
      <c r="B94" s="11">
        <v>229242.87680800003</v>
      </c>
      <c r="C94" s="90">
        <v>186581.57201999999</v>
      </c>
      <c r="D94" s="16">
        <f t="shared" si="1"/>
        <v>-5.3448582403063674E-2</v>
      </c>
      <c r="E94" s="16">
        <f t="shared" si="1"/>
        <v>-5.6149568191197125E-2</v>
      </c>
      <c r="F94" s="18"/>
      <c r="G94" s="3"/>
      <c r="H94" s="3"/>
    </row>
    <row r="95" spans="1:8" x14ac:dyDescent="0.45">
      <c r="A95" s="89">
        <v>42278</v>
      </c>
      <c r="B95" s="11">
        <v>226860.16525600001</v>
      </c>
      <c r="C95" s="90">
        <v>192821.15379200003</v>
      </c>
      <c r="D95" s="16">
        <f t="shared" si="1"/>
        <v>-5.2954246688641113E-2</v>
      </c>
      <c r="E95" s="16">
        <f t="shared" si="1"/>
        <v>-3.3094116315411815E-2</v>
      </c>
      <c r="F95" s="18"/>
      <c r="G95" s="3"/>
      <c r="H95" s="3"/>
    </row>
    <row r="96" spans="1:8" x14ac:dyDescent="0.45">
      <c r="A96" s="89">
        <v>42309</v>
      </c>
      <c r="B96" s="11">
        <v>221154.89727600003</v>
      </c>
      <c r="C96" s="90">
        <v>181827.49389499996</v>
      </c>
      <c r="D96" s="16">
        <f t="shared" si="1"/>
        <v>-2.9343003087115588E-2</v>
      </c>
      <c r="E96" s="16">
        <f t="shared" si="1"/>
        <v>-2.9180410454803473E-2</v>
      </c>
      <c r="F96" s="18"/>
      <c r="G96" s="3"/>
      <c r="H96" s="3"/>
    </row>
    <row r="97" spans="1:8" x14ac:dyDescent="0.45">
      <c r="A97" s="89">
        <v>42339</v>
      </c>
      <c r="B97" s="11">
        <v>241201.52006399995</v>
      </c>
      <c r="C97" s="90">
        <v>198907.79676700002</v>
      </c>
      <c r="D97" s="16">
        <f t="shared" si="1"/>
        <v>-2.8225181367349424E-2</v>
      </c>
      <c r="E97" s="16">
        <f t="shared" si="1"/>
        <v>-3.6135071953407753E-2</v>
      </c>
      <c r="F97" s="18"/>
      <c r="G97" s="3"/>
      <c r="H97" s="3"/>
    </row>
    <row r="98" spans="1:8" x14ac:dyDescent="0.45">
      <c r="A98" s="89">
        <v>42370</v>
      </c>
      <c r="B98" s="11">
        <v>210251.54102799998</v>
      </c>
      <c r="C98" s="90">
        <v>176214.28542899998</v>
      </c>
      <c r="D98" s="16">
        <f t="shared" si="1"/>
        <v>-2.7451996616454512E-2</v>
      </c>
      <c r="E98" s="16">
        <f t="shared" si="1"/>
        <v>-3.1934284671821869E-2</v>
      </c>
      <c r="F98" s="18"/>
      <c r="G98" s="3"/>
      <c r="H98" s="3"/>
    </row>
    <row r="99" spans="1:8" x14ac:dyDescent="0.45">
      <c r="A99" s="89">
        <v>42401</v>
      </c>
      <c r="B99" s="11">
        <v>214342.789475</v>
      </c>
      <c r="C99" s="90">
        <v>176328.48189299999</v>
      </c>
      <c r="D99" s="16">
        <f t="shared" si="1"/>
        <v>1.7752907890774022E-2</v>
      </c>
      <c r="E99" s="16">
        <f t="shared" si="1"/>
        <v>2.153603163770829E-2</v>
      </c>
      <c r="F99" s="18"/>
      <c r="G99" s="3"/>
      <c r="H99" s="3"/>
    </row>
    <row r="100" spans="1:8" x14ac:dyDescent="0.45">
      <c r="A100" s="89">
        <v>42430</v>
      </c>
      <c r="B100" s="11">
        <v>226855.031663</v>
      </c>
      <c r="C100" s="90">
        <v>186742.016645</v>
      </c>
      <c r="D100" s="16">
        <f t="shared" si="1"/>
        <v>2.1678299774892426E-2</v>
      </c>
      <c r="E100" s="16">
        <f t="shared" si="1"/>
        <v>1.4986944046212503E-2</v>
      </c>
      <c r="F100" s="18"/>
      <c r="G100" s="3"/>
      <c r="H100" s="3"/>
    </row>
    <row r="101" spans="1:8" x14ac:dyDescent="0.45">
      <c r="A101" s="89">
        <v>42461</v>
      </c>
      <c r="B101" s="11">
        <v>223254.93075000003</v>
      </c>
      <c r="C101" s="90">
        <v>187650.85585699999</v>
      </c>
      <c r="D101" s="16">
        <f t="shared" si="1"/>
        <v>2.4951845455333532E-2</v>
      </c>
      <c r="E101" s="16">
        <f t="shared" si="1"/>
        <v>3.4502856807030149E-2</v>
      </c>
      <c r="F101" s="18"/>
      <c r="G101" s="3"/>
      <c r="H101" s="3"/>
    </row>
    <row r="102" spans="1:8" x14ac:dyDescent="0.45">
      <c r="A102" s="89">
        <v>42491</v>
      </c>
      <c r="B102" s="11">
        <v>230839.35304600003</v>
      </c>
      <c r="C102" s="90">
        <v>186518.12255</v>
      </c>
      <c r="D102" s="16">
        <f t="shared" si="1"/>
        <v>2.4069678782275242E-2</v>
      </c>
      <c r="E102" s="16">
        <f t="shared" si="1"/>
        <v>3.6500256340260689E-2</v>
      </c>
      <c r="F102" s="18"/>
      <c r="G102" s="3"/>
      <c r="H102" s="3"/>
    </row>
    <row r="103" spans="1:8" x14ac:dyDescent="0.45">
      <c r="A103" s="89">
        <v>42522</v>
      </c>
      <c r="B103" s="11">
        <v>236637.42998999998</v>
      </c>
      <c r="C103" s="90">
        <v>193005.87210200005</v>
      </c>
      <c r="D103" s="16">
        <f t="shared" si="1"/>
        <v>2.2539850486210249E-2</v>
      </c>
      <c r="E103" s="16">
        <f t="shared" si="1"/>
        <v>2.5690768145507754E-2</v>
      </c>
      <c r="F103" s="18"/>
      <c r="G103" s="3"/>
      <c r="H103" s="3"/>
    </row>
    <row r="104" spans="1:8" x14ac:dyDescent="0.45">
      <c r="A104" s="89">
        <v>42552</v>
      </c>
      <c r="B104" s="11">
        <v>233964.27316799999</v>
      </c>
      <c r="C104" s="90">
        <v>190786.81815199999</v>
      </c>
      <c r="D104" s="16">
        <f t="shared" si="1"/>
        <v>3.629583018798331E-3</v>
      </c>
      <c r="E104" s="16">
        <f t="shared" si="1"/>
        <v>5.65914467876619E-4</v>
      </c>
      <c r="F104" s="18"/>
      <c r="G104" s="3"/>
      <c r="H104" s="3"/>
    </row>
    <row r="105" spans="1:8" x14ac:dyDescent="0.45">
      <c r="A105" s="89">
        <v>42583</v>
      </c>
      <c r="B105" s="11">
        <v>237733.57586700001</v>
      </c>
      <c r="C105" s="90">
        <v>198822.64681900002</v>
      </c>
      <c r="D105" s="16">
        <f t="shared" si="1"/>
        <v>4.3265472463745916E-2</v>
      </c>
      <c r="E105" s="16">
        <f t="shared" si="1"/>
        <v>5.4368585428031489E-2</v>
      </c>
      <c r="F105" s="18"/>
      <c r="G105" s="3"/>
      <c r="H105" s="3"/>
    </row>
    <row r="106" spans="1:8" x14ac:dyDescent="0.45">
      <c r="A106" s="89">
        <v>42614</v>
      </c>
      <c r="B106" s="11">
        <v>235849.06013500001</v>
      </c>
      <c r="C106" s="90">
        <v>194511.26220300002</v>
      </c>
      <c r="D106" s="16">
        <f t="shared" si="1"/>
        <v>2.8817398468319329E-2</v>
      </c>
      <c r="E106" s="16">
        <f t="shared" si="1"/>
        <v>4.2499857285745408E-2</v>
      </c>
      <c r="F106" s="18"/>
      <c r="G106" s="3"/>
      <c r="H106" s="3"/>
    </row>
    <row r="107" spans="1:8" x14ac:dyDescent="0.45">
      <c r="A107" s="89">
        <v>42644</v>
      </c>
      <c r="B107" s="11">
        <v>226539.577922</v>
      </c>
      <c r="C107" s="90">
        <v>192756.95340200001</v>
      </c>
      <c r="D107" s="16">
        <f t="shared" si="1"/>
        <v>-1.4131495215929358E-3</v>
      </c>
      <c r="E107" s="16">
        <f t="shared" si="1"/>
        <v>-3.3295304346776664E-4</v>
      </c>
      <c r="F107" s="18"/>
      <c r="G107" s="3"/>
      <c r="H107" s="3"/>
    </row>
    <row r="108" spans="1:8" x14ac:dyDescent="0.45">
      <c r="A108" s="89">
        <v>42675</v>
      </c>
      <c r="B108" s="11">
        <v>225529.04607100005</v>
      </c>
      <c r="C108" s="90">
        <v>185762.07347900001</v>
      </c>
      <c r="D108" s="16">
        <f t="shared" si="1"/>
        <v>1.9778665762671777E-2</v>
      </c>
      <c r="E108" s="16">
        <f t="shared" si="1"/>
        <v>2.1639079435765388E-2</v>
      </c>
      <c r="F108" s="18"/>
      <c r="G108" s="3"/>
      <c r="H108" s="3"/>
    </row>
    <row r="109" spans="1:8" x14ac:dyDescent="0.45">
      <c r="A109" s="89">
        <v>42705</v>
      </c>
      <c r="B109" s="11">
        <v>242704.48217900004</v>
      </c>
      <c r="C109" s="90">
        <v>202729.38497899997</v>
      </c>
      <c r="D109" s="16">
        <f t="shared" si="1"/>
        <v>6.2311469455138433E-3</v>
      </c>
      <c r="E109" s="16">
        <f t="shared" si="1"/>
        <v>1.9212862814405113E-2</v>
      </c>
      <c r="F109" s="18"/>
      <c r="G109" s="3"/>
      <c r="H109" s="3"/>
    </row>
    <row r="110" spans="1:8" x14ac:dyDescent="0.45">
      <c r="A110" s="89">
        <v>42736</v>
      </c>
      <c r="B110" s="11">
        <v>218891.11862799997</v>
      </c>
      <c r="C110" s="90">
        <v>186671.65077099999</v>
      </c>
      <c r="D110" s="16">
        <f t="shared" si="1"/>
        <v>4.1091625572672617E-2</v>
      </c>
      <c r="E110" s="16">
        <f t="shared" si="1"/>
        <v>5.9344594659514548E-2</v>
      </c>
      <c r="F110" s="18"/>
      <c r="G110" s="3"/>
      <c r="H110" s="3"/>
    </row>
    <row r="111" spans="1:8" x14ac:dyDescent="0.45">
      <c r="A111" s="89">
        <v>42767</v>
      </c>
      <c r="B111" s="11">
        <v>218926.92329800001</v>
      </c>
      <c r="C111" s="90">
        <v>179411.11843300003</v>
      </c>
      <c r="D111" s="16">
        <f t="shared" si="1"/>
        <v>2.1386928080147451E-2</v>
      </c>
      <c r="E111" s="16">
        <f t="shared" si="1"/>
        <v>1.748235172733267E-2</v>
      </c>
      <c r="F111" s="18"/>
      <c r="G111" s="3"/>
      <c r="H111" s="3"/>
    </row>
    <row r="112" spans="1:8" x14ac:dyDescent="0.45">
      <c r="A112" s="89">
        <v>42795</v>
      </c>
      <c r="B112" s="11">
        <v>236375.15140200002</v>
      </c>
      <c r="C112" s="90">
        <v>197186.81781199996</v>
      </c>
      <c r="D112" s="16">
        <f t="shared" si="1"/>
        <v>4.1965653876888394E-2</v>
      </c>
      <c r="E112" s="16">
        <f t="shared" si="1"/>
        <v>5.5931714536722216E-2</v>
      </c>
      <c r="F112" s="18"/>
      <c r="G112" s="3"/>
      <c r="H112" s="3"/>
    </row>
    <row r="113" spans="1:8" x14ac:dyDescent="0.45">
      <c r="A113" s="89">
        <v>42826</v>
      </c>
      <c r="B113" s="11">
        <v>230027.483721</v>
      </c>
      <c r="C113" s="90">
        <v>191967.75936300002</v>
      </c>
      <c r="D113" s="16">
        <f t="shared" si="1"/>
        <v>3.0335513523702846E-2</v>
      </c>
      <c r="E113" s="16">
        <f t="shared" si="1"/>
        <v>2.3004976376392035E-2</v>
      </c>
      <c r="F113" s="18"/>
      <c r="G113" s="3"/>
      <c r="H113" s="3"/>
    </row>
    <row r="114" spans="1:8" x14ac:dyDescent="0.45">
      <c r="A114" s="89">
        <v>42856</v>
      </c>
      <c r="B114" s="11">
        <v>239587.513504</v>
      </c>
      <c r="C114" s="90">
        <v>199025.644397</v>
      </c>
      <c r="D114" s="16">
        <f t="shared" si="1"/>
        <v>3.7897179759712366E-2</v>
      </c>
      <c r="E114" s="16">
        <f t="shared" si="1"/>
        <v>6.7057944161147659E-2</v>
      </c>
      <c r="F114" s="18"/>
      <c r="G114" s="3"/>
      <c r="H114" s="3"/>
    </row>
    <row r="115" spans="1:8" x14ac:dyDescent="0.45">
      <c r="A115" s="89">
        <v>42887</v>
      </c>
      <c r="B115" s="11">
        <v>248736.34697299998</v>
      </c>
      <c r="C115" s="90">
        <v>205793.54760200001</v>
      </c>
      <c r="D115" s="16">
        <f t="shared" si="1"/>
        <v>5.1128500607495984E-2</v>
      </c>
      <c r="E115" s="16">
        <f t="shared" si="1"/>
        <v>6.6255370164291699E-2</v>
      </c>
      <c r="F115" s="18"/>
      <c r="G115" s="3"/>
      <c r="H115" s="3"/>
    </row>
    <row r="116" spans="1:8" x14ac:dyDescent="0.45">
      <c r="A116" s="89">
        <v>42917</v>
      </c>
      <c r="B116" s="11">
        <v>253849.29081199999</v>
      </c>
      <c r="C116" s="90">
        <v>212254.75309800002</v>
      </c>
      <c r="D116" s="16">
        <f t="shared" si="1"/>
        <v>8.4991684306096618E-2</v>
      </c>
      <c r="E116" s="16">
        <f t="shared" si="1"/>
        <v>0.11252315623240021</v>
      </c>
      <c r="F116" s="18"/>
      <c r="G116" s="3"/>
      <c r="H116" s="3"/>
    </row>
    <row r="117" spans="1:8" x14ac:dyDescent="0.45">
      <c r="A117" s="89">
        <v>42948</v>
      </c>
      <c r="B117" s="11">
        <v>259115.33392900004</v>
      </c>
      <c r="C117" s="90">
        <v>214856.96816699998</v>
      </c>
      <c r="D117" s="16">
        <f t="shared" si="1"/>
        <v>8.9940001045380552E-2</v>
      </c>
      <c r="E117" s="16">
        <f t="shared" si="1"/>
        <v>8.0646352940854663E-2</v>
      </c>
      <c r="F117" s="18"/>
      <c r="G117" s="3"/>
      <c r="H117" s="3"/>
    </row>
    <row r="118" spans="1:8" x14ac:dyDescent="0.45">
      <c r="A118" s="89">
        <v>42979</v>
      </c>
      <c r="B118" s="11">
        <v>259353.08922400005</v>
      </c>
      <c r="C118" s="90">
        <v>212776.63639300002</v>
      </c>
      <c r="D118" s="16">
        <f t="shared" si="1"/>
        <v>9.96570818452545E-2</v>
      </c>
      <c r="E118" s="16">
        <f t="shared" si="1"/>
        <v>9.3903941515414674E-2</v>
      </c>
      <c r="F118" s="18"/>
      <c r="G118" s="3"/>
      <c r="H118" s="3"/>
    </row>
    <row r="119" spans="1:8" x14ac:dyDescent="0.45">
      <c r="A119" s="89">
        <v>43009</v>
      </c>
      <c r="B119" s="11">
        <v>253707.19445700001</v>
      </c>
      <c r="C119" s="90">
        <v>212674.456897</v>
      </c>
      <c r="D119" s="16">
        <f t="shared" si="1"/>
        <v>0.11992437164491455</v>
      </c>
      <c r="E119" s="16">
        <f t="shared" si="1"/>
        <v>0.10332962387852994</v>
      </c>
      <c r="F119" s="18"/>
      <c r="G119" s="3"/>
      <c r="H119" s="3"/>
    </row>
    <row r="120" spans="1:8" x14ac:dyDescent="0.45">
      <c r="A120" s="89">
        <v>43040</v>
      </c>
      <c r="B120" s="11">
        <v>250719.04329200002</v>
      </c>
      <c r="C120" s="90">
        <v>208927.193466</v>
      </c>
      <c r="D120" s="16">
        <f t="shared" si="1"/>
        <v>0.11169291787395653</v>
      </c>
      <c r="E120" s="16">
        <f t="shared" si="1"/>
        <v>0.12470317300597288</v>
      </c>
      <c r="F120" s="18"/>
      <c r="G120" s="3"/>
      <c r="H120" s="3"/>
    </row>
    <row r="121" spans="1:8" x14ac:dyDescent="0.45">
      <c r="A121" s="89">
        <v>43070</v>
      </c>
      <c r="B121" s="11">
        <v>272870.96760699991</v>
      </c>
      <c r="C121" s="90">
        <v>225841.14199900004</v>
      </c>
      <c r="D121" s="16">
        <f t="shared" si="1"/>
        <v>0.12429307096912781</v>
      </c>
      <c r="E121" s="16">
        <f t="shared" si="1"/>
        <v>0.11400299479226529</v>
      </c>
      <c r="F121" s="18"/>
      <c r="G121" s="3"/>
      <c r="H121" s="3"/>
    </row>
    <row r="122" spans="1:8" x14ac:dyDescent="0.45">
      <c r="A122" s="89">
        <v>43101</v>
      </c>
      <c r="B122" s="11">
        <v>253116.30563199997</v>
      </c>
      <c r="C122" s="90">
        <v>212799.22994199998</v>
      </c>
      <c r="D122" s="16">
        <f t="shared" si="1"/>
        <v>0.15635712960179468</v>
      </c>
      <c r="E122" s="16">
        <f t="shared" si="1"/>
        <v>0.1399654369749592</v>
      </c>
      <c r="F122" s="18"/>
      <c r="G122" s="3"/>
      <c r="H122" s="3"/>
    </row>
    <row r="123" spans="1:8" x14ac:dyDescent="0.45">
      <c r="A123" s="89">
        <v>43132</v>
      </c>
      <c r="B123" s="11">
        <v>252552.60237699997</v>
      </c>
      <c r="C123" s="90">
        <v>205049.49864800001</v>
      </c>
      <c r="D123" s="16">
        <f t="shared" si="1"/>
        <v>0.15359316511852314</v>
      </c>
      <c r="E123" s="16">
        <f t="shared" si="1"/>
        <v>0.14290296186172252</v>
      </c>
      <c r="F123" s="18"/>
      <c r="G123" s="3"/>
      <c r="H123" s="3"/>
    </row>
    <row r="124" spans="1:8" x14ac:dyDescent="0.45">
      <c r="A124" s="89">
        <v>43160</v>
      </c>
      <c r="B124" s="11">
        <v>270592.66601799999</v>
      </c>
      <c r="C124" s="90">
        <v>224668.71537200001</v>
      </c>
      <c r="D124" s="16">
        <f t="shared" si="1"/>
        <v>0.14475935568120149</v>
      </c>
      <c r="E124" s="16">
        <f t="shared" si="1"/>
        <v>0.1393698517220435</v>
      </c>
      <c r="F124" s="18"/>
      <c r="G124" s="3"/>
      <c r="H124" s="3"/>
    </row>
    <row r="125" spans="1:8" x14ac:dyDescent="0.45">
      <c r="A125" s="89">
        <v>43191</v>
      </c>
      <c r="B125" s="11">
        <v>261113.44964800007</v>
      </c>
      <c r="C125" s="90">
        <v>220156.80616499996</v>
      </c>
      <c r="D125" s="16">
        <f t="shared" si="1"/>
        <v>0.13514022509025136</v>
      </c>
      <c r="E125" s="16">
        <f t="shared" si="1"/>
        <v>0.14684260990251008</v>
      </c>
      <c r="F125" s="18"/>
      <c r="G125" s="3"/>
      <c r="H125" s="3"/>
    </row>
    <row r="126" spans="1:8" x14ac:dyDescent="0.45">
      <c r="A126" s="89">
        <v>43221</v>
      </c>
      <c r="B126" s="11">
        <v>259995.61017800006</v>
      </c>
      <c r="C126" s="90">
        <v>216499.62432800001</v>
      </c>
      <c r="D126" s="16">
        <f t="shared" si="1"/>
        <v>8.5180134705389557E-2</v>
      </c>
      <c r="E126" s="16">
        <f t="shared" si="1"/>
        <v>8.779763021967335E-2</v>
      </c>
      <c r="F126" s="18"/>
      <c r="G126" s="3"/>
      <c r="H126" s="3"/>
    </row>
    <row r="127" spans="1:8" x14ac:dyDescent="0.45">
      <c r="A127" s="89">
        <v>43252</v>
      </c>
      <c r="B127" s="11">
        <v>264768.46187300002</v>
      </c>
      <c r="C127" s="90">
        <v>218566.85851599998</v>
      </c>
      <c r="D127" s="16">
        <f t="shared" si="1"/>
        <v>6.4454250836691387E-2</v>
      </c>
      <c r="E127" s="16">
        <f t="shared" si="1"/>
        <v>6.2068568537937165E-2</v>
      </c>
      <c r="F127" s="18"/>
      <c r="G127" s="3"/>
      <c r="H127" s="3"/>
    </row>
    <row r="128" spans="1:8" x14ac:dyDescent="0.45">
      <c r="A128" s="89">
        <v>43282</v>
      </c>
      <c r="B128" s="11">
        <v>268465.72155000002</v>
      </c>
      <c r="C128" s="90">
        <v>223593.55867299996</v>
      </c>
      <c r="D128" s="16">
        <f t="shared" si="1"/>
        <v>5.7579167116227667E-2</v>
      </c>
      <c r="E128" s="16">
        <f t="shared" si="1"/>
        <v>5.3420738096567923E-2</v>
      </c>
      <c r="F128" s="18"/>
      <c r="G128" s="3"/>
      <c r="H128" s="3"/>
    </row>
    <row r="129" spans="1:8" x14ac:dyDescent="0.45">
      <c r="A129" s="89">
        <v>43313</v>
      </c>
      <c r="B129" s="11">
        <v>268853.90258300002</v>
      </c>
      <c r="C129" s="90">
        <v>222618.139321</v>
      </c>
      <c r="D129" s="16">
        <f t="shared" si="1"/>
        <v>3.7583914878107638E-2</v>
      </c>
      <c r="E129" s="16">
        <f t="shared" si="1"/>
        <v>3.6122501495820948E-2</v>
      </c>
      <c r="F129" s="18"/>
      <c r="G129" s="3"/>
      <c r="H129" s="3"/>
    </row>
    <row r="130" spans="1:8" x14ac:dyDescent="0.45">
      <c r="A130" s="89">
        <v>43344</v>
      </c>
      <c r="B130" s="11">
        <v>266675.43278900004</v>
      </c>
      <c r="C130" s="90">
        <v>219130.74854199999</v>
      </c>
      <c r="D130" s="16">
        <f t="shared" si="1"/>
        <v>2.8233107177974545E-2</v>
      </c>
      <c r="E130" s="16">
        <f t="shared" si="1"/>
        <v>2.9862828253680408E-2</v>
      </c>
      <c r="F130" s="18"/>
      <c r="G130" s="3"/>
      <c r="H130" s="3"/>
    </row>
    <row r="131" spans="1:8" x14ac:dyDescent="0.45">
      <c r="A131" s="89">
        <v>43374</v>
      </c>
      <c r="B131" s="11">
        <v>266612.60886000004</v>
      </c>
      <c r="C131" s="90">
        <v>225801.96634899997</v>
      </c>
      <c r="D131" s="16">
        <f t="shared" si="1"/>
        <v>5.0867356878156356E-2</v>
      </c>
      <c r="E131" s="16">
        <f t="shared" si="1"/>
        <v>6.1725839781303547E-2</v>
      </c>
      <c r="F131" s="18"/>
      <c r="G131" s="3"/>
      <c r="H131" s="3"/>
    </row>
    <row r="132" spans="1:8" x14ac:dyDescent="0.45">
      <c r="A132" s="89">
        <v>43405</v>
      </c>
      <c r="B132" s="11">
        <v>263243.970669</v>
      </c>
      <c r="C132" s="90">
        <v>219563.001154</v>
      </c>
      <c r="D132" s="16">
        <f t="shared" si="1"/>
        <v>4.9956027322634704E-2</v>
      </c>
      <c r="E132" s="16">
        <f t="shared" si="1"/>
        <v>5.0906765708939802E-2</v>
      </c>
      <c r="F132" s="18"/>
      <c r="G132" s="3"/>
      <c r="H132" s="3"/>
    </row>
    <row r="133" spans="1:8" x14ac:dyDescent="0.45">
      <c r="A133" s="89">
        <v>43435</v>
      </c>
      <c r="B133" s="11">
        <v>277200.05401899992</v>
      </c>
      <c r="C133" s="90">
        <v>228610.48055899999</v>
      </c>
      <c r="D133" s="16">
        <f t="shared" si="1"/>
        <v>1.5864957895538868E-2</v>
      </c>
      <c r="E133" s="16">
        <f t="shared" si="1"/>
        <v>1.2262329775201931E-2</v>
      </c>
      <c r="F133" s="18"/>
      <c r="G133" s="3"/>
      <c r="H133" s="3"/>
    </row>
    <row r="134" spans="1:8" x14ac:dyDescent="0.45">
      <c r="A134" s="89">
        <v>43466</v>
      </c>
      <c r="B134" s="11">
        <v>252525.52190899997</v>
      </c>
      <c r="C134" s="90">
        <v>216436.50633999999</v>
      </c>
      <c r="D134" s="16">
        <f t="shared" si="1"/>
        <v>-2.3340405570667876E-3</v>
      </c>
      <c r="E134" s="16">
        <f t="shared" si="1"/>
        <v>1.7092526128930932E-2</v>
      </c>
      <c r="F134" s="18"/>
      <c r="G134" s="3"/>
      <c r="H134" s="3"/>
    </row>
    <row r="135" spans="1:8" x14ac:dyDescent="0.45">
      <c r="A135" s="89">
        <v>43497</v>
      </c>
      <c r="B135" s="11">
        <v>248785.93905500002</v>
      </c>
      <c r="C135" s="90">
        <v>205628.383863</v>
      </c>
      <c r="D135" s="16">
        <f t="shared" si="1"/>
        <v>-1.4914371447961688E-2</v>
      </c>
      <c r="E135" s="16">
        <f t="shared" si="1"/>
        <v>2.8231486485794134E-3</v>
      </c>
      <c r="F135" s="18"/>
      <c r="G135" s="3"/>
      <c r="H135" s="3"/>
    </row>
    <row r="136" spans="1:8" x14ac:dyDescent="0.45">
      <c r="A136" s="89">
        <v>43525</v>
      </c>
      <c r="B136" s="11">
        <v>264856.48801299999</v>
      </c>
      <c r="C136" s="90">
        <v>220601.00947299995</v>
      </c>
      <c r="D136" s="16">
        <f t="shared" si="1"/>
        <v>-2.1198571599935455E-2</v>
      </c>
      <c r="E136" s="16">
        <f t="shared" si="1"/>
        <v>-1.8105350770644062E-2</v>
      </c>
      <c r="F136" s="18"/>
      <c r="G136" s="3"/>
      <c r="H136" s="3"/>
    </row>
    <row r="137" spans="1:8" x14ac:dyDescent="0.45">
      <c r="A137" s="89">
        <v>43556</v>
      </c>
      <c r="B137" s="11">
        <v>263432.68485900003</v>
      </c>
      <c r="C137" s="90">
        <v>222942.929539</v>
      </c>
      <c r="D137" s="16">
        <f t="shared" si="1"/>
        <v>8.882097854884384E-3</v>
      </c>
      <c r="E137" s="16">
        <f t="shared" si="1"/>
        <v>1.2655177110045567E-2</v>
      </c>
      <c r="F137" s="18"/>
      <c r="G137" s="3"/>
      <c r="H137" s="3"/>
    </row>
    <row r="138" spans="1:8" x14ac:dyDescent="0.45">
      <c r="A138" s="89">
        <v>43586</v>
      </c>
      <c r="B138" s="11">
        <v>268209.73890400003</v>
      </c>
      <c r="C138" s="90">
        <v>220556.42990799999</v>
      </c>
      <c r="D138" s="16">
        <f t="shared" si="1"/>
        <v>3.1593336212008931E-2</v>
      </c>
      <c r="E138" s="16">
        <f t="shared" si="1"/>
        <v>1.8738164523804751E-2</v>
      </c>
      <c r="F138" s="18"/>
      <c r="G138" s="3"/>
      <c r="H138" s="3"/>
    </row>
    <row r="139" spans="1:8" x14ac:dyDescent="0.45">
      <c r="A139" s="89">
        <v>43617</v>
      </c>
      <c r="B139" s="11">
        <v>271334.871292</v>
      </c>
      <c r="C139" s="90">
        <v>224091.02939899999</v>
      </c>
      <c r="D139" s="16">
        <f t="shared" si="1"/>
        <v>2.4800572441855427E-2</v>
      </c>
      <c r="E139" s="16">
        <f t="shared" si="1"/>
        <v>2.5274512890505866E-2</v>
      </c>
      <c r="F139" s="18"/>
      <c r="G139" s="3"/>
      <c r="H139" s="3"/>
    </row>
    <row r="140" spans="1:8" x14ac:dyDescent="0.45">
      <c r="A140" s="89">
        <v>43647</v>
      </c>
      <c r="B140" s="11">
        <v>279367.35969800001</v>
      </c>
      <c r="C140" s="90">
        <v>233054.88878800004</v>
      </c>
      <c r="D140" s="16">
        <f t="shared" si="1"/>
        <v>4.0607188452435772E-2</v>
      </c>
      <c r="E140" s="16">
        <f t="shared" si="1"/>
        <v>4.2314859923299662E-2</v>
      </c>
      <c r="F140" s="18"/>
      <c r="G140" s="3"/>
      <c r="H140" s="3"/>
    </row>
    <row r="141" spans="1:8" x14ac:dyDescent="0.45">
      <c r="A141" s="89">
        <v>43678</v>
      </c>
      <c r="B141" s="11">
        <v>273262.31446999998</v>
      </c>
      <c r="C141" s="90">
        <v>228280.69087599995</v>
      </c>
      <c r="D141" s="16">
        <f t="shared" si="1"/>
        <v>1.6397053733073524E-2</v>
      </c>
      <c r="E141" s="16">
        <f t="shared" si="1"/>
        <v>2.543616424192166E-2</v>
      </c>
      <c r="F141" s="18"/>
      <c r="G141" s="3"/>
      <c r="H141" s="3"/>
    </row>
    <row r="142" spans="1:8" x14ac:dyDescent="0.45">
      <c r="A142" s="89">
        <v>43709</v>
      </c>
      <c r="B142" s="11">
        <v>272078.65214600007</v>
      </c>
      <c r="C142" s="90">
        <v>224871.742776</v>
      </c>
      <c r="D142" s="16">
        <f t="shared" si="1"/>
        <v>2.0261406536368799E-2</v>
      </c>
      <c r="E142" s="16">
        <f t="shared" si="1"/>
        <v>2.6198944110756128E-2</v>
      </c>
      <c r="F142" s="18"/>
      <c r="G142" s="3"/>
      <c r="H142" s="3"/>
    </row>
    <row r="143" spans="1:8" x14ac:dyDescent="0.45">
      <c r="A143" s="89">
        <v>43739</v>
      </c>
      <c r="B143" s="11">
        <v>271496.57524999999</v>
      </c>
      <c r="C143" s="90">
        <v>229830.44854100008</v>
      </c>
      <c r="D143" s="16">
        <f t="shared" ref="D143:E165" si="2">(B143-B131)/B131</f>
        <v>1.8318587447469746E-2</v>
      </c>
      <c r="E143" s="16">
        <f t="shared" si="2"/>
        <v>1.7840775512883187E-2</v>
      </c>
      <c r="F143" s="18"/>
      <c r="G143" s="3"/>
      <c r="H143" s="3"/>
    </row>
    <row r="144" spans="1:8" x14ac:dyDescent="0.45">
      <c r="A144" s="89">
        <v>43770</v>
      </c>
      <c r="B144" s="11">
        <v>267882.445565</v>
      </c>
      <c r="C144" s="90">
        <v>221656.342703</v>
      </c>
      <c r="D144" s="16">
        <f t="shared" si="2"/>
        <v>1.7620441160387926E-2</v>
      </c>
      <c r="E144" s="16">
        <f t="shared" si="2"/>
        <v>9.5341270523613807E-3</v>
      </c>
      <c r="F144" s="18"/>
      <c r="G144" s="3"/>
      <c r="H144" s="3"/>
    </row>
    <row r="145" spans="1:8" x14ac:dyDescent="0.45">
      <c r="A145" s="89">
        <v>43800</v>
      </c>
      <c r="B145" s="11">
        <v>286066.99335100001</v>
      </c>
      <c r="C145" s="90">
        <v>238191.116759</v>
      </c>
      <c r="D145" s="16">
        <f t="shared" si="2"/>
        <v>3.1987509394180477E-2</v>
      </c>
      <c r="E145" s="16">
        <f t="shared" si="2"/>
        <v>4.1908123269647865E-2</v>
      </c>
      <c r="F145" s="18"/>
      <c r="G145" s="3"/>
      <c r="H145" s="3"/>
    </row>
    <row r="146" spans="1:8" x14ac:dyDescent="0.45">
      <c r="A146" s="89">
        <v>43831</v>
      </c>
      <c r="B146" s="11">
        <v>254895.72903500003</v>
      </c>
      <c r="C146" s="90">
        <v>216655.63965699996</v>
      </c>
      <c r="D146" s="16">
        <f t="shared" si="2"/>
        <v>9.3860102063433384E-3</v>
      </c>
      <c r="E146" s="16">
        <f t="shared" si="2"/>
        <v>1.0124600544777519E-3</v>
      </c>
      <c r="F146" s="19">
        <v>2000</v>
      </c>
      <c r="G146" s="3"/>
      <c r="H146" s="3"/>
    </row>
    <row r="147" spans="1:8" x14ac:dyDescent="0.45">
      <c r="A147" s="89">
        <v>43862</v>
      </c>
      <c r="B147" s="11">
        <v>241446.29394499995</v>
      </c>
      <c r="C147" s="90">
        <v>205250.52742599999</v>
      </c>
      <c r="D147" s="16">
        <f t="shared" si="2"/>
        <v>-2.9501848608805292E-2</v>
      </c>
      <c r="E147" s="16">
        <f t="shared" si="2"/>
        <v>-1.8375694536983595E-3</v>
      </c>
      <c r="F147" s="18"/>
      <c r="G147" s="3"/>
      <c r="H147" s="3"/>
    </row>
    <row r="148" spans="1:8" x14ac:dyDescent="0.45">
      <c r="A148" s="89">
        <v>43891</v>
      </c>
      <c r="B148" s="11">
        <v>228601.05035600002</v>
      </c>
      <c r="C148" s="90">
        <v>190978.40010900001</v>
      </c>
      <c r="D148" s="16">
        <f t="shared" si="2"/>
        <v>-0.13688710414079205</v>
      </c>
      <c r="E148" s="16">
        <f t="shared" si="2"/>
        <v>-0.1342813862672988</v>
      </c>
      <c r="F148" s="18"/>
      <c r="G148" s="3"/>
      <c r="H148" s="3"/>
    </row>
    <row r="149" spans="1:8" x14ac:dyDescent="0.45">
      <c r="A149" s="89">
        <v>43922</v>
      </c>
      <c r="B149" s="11">
        <v>196441.87958000001</v>
      </c>
      <c r="C149" s="90">
        <v>161278.48422999997</v>
      </c>
      <c r="D149" s="16">
        <f t="shared" si="2"/>
        <v>-0.25429951987490179</v>
      </c>
      <c r="E149" s="16">
        <f t="shared" si="2"/>
        <v>-0.27659296231779756</v>
      </c>
      <c r="F149" s="18"/>
      <c r="G149" s="3"/>
      <c r="H149" s="3"/>
    </row>
    <row r="150" spans="1:8" x14ac:dyDescent="0.45">
      <c r="A150" s="89">
        <v>43952</v>
      </c>
      <c r="B150" s="11">
        <v>196571.72207799996</v>
      </c>
      <c r="C150" s="90">
        <v>155897.303965</v>
      </c>
      <c r="D150" s="16">
        <f t="shared" si="2"/>
        <v>-0.26709700072315928</v>
      </c>
      <c r="E150" s="16">
        <f t="shared" si="2"/>
        <v>-0.29316364057022071</v>
      </c>
      <c r="F150" s="18"/>
      <c r="G150" s="3"/>
      <c r="H150" s="3"/>
    </row>
    <row r="151" spans="1:8" x14ac:dyDescent="0.45">
      <c r="A151" s="89">
        <v>43983</v>
      </c>
      <c r="B151" s="11">
        <v>212211.42064499998</v>
      </c>
      <c r="C151" s="90">
        <v>169825.32182899999</v>
      </c>
      <c r="D151" s="16">
        <f t="shared" si="2"/>
        <v>-0.21789846017754816</v>
      </c>
      <c r="E151" s="16">
        <f t="shared" si="2"/>
        <v>-0.2421592141173062</v>
      </c>
      <c r="F151" s="18"/>
      <c r="G151" s="3"/>
      <c r="H151" s="3"/>
    </row>
    <row r="152" spans="1:8" x14ac:dyDescent="0.45">
      <c r="A152" s="89">
        <v>44013</v>
      </c>
      <c r="B152" s="11">
        <v>215768.578072</v>
      </c>
      <c r="C152" s="90">
        <v>178295.66444399997</v>
      </c>
      <c r="D152" s="16">
        <f t="shared" si="2"/>
        <v>-0.22765287145481553</v>
      </c>
      <c r="E152" s="16">
        <f t="shared" si="2"/>
        <v>-0.23496277906365728</v>
      </c>
      <c r="F152" s="18"/>
      <c r="G152" s="3"/>
      <c r="H152" s="3"/>
    </row>
    <row r="153" spans="1:8" x14ac:dyDescent="0.45">
      <c r="A153" s="89">
        <v>44045</v>
      </c>
      <c r="B153" s="11">
        <v>217284.167021</v>
      </c>
      <c r="C153" s="90">
        <v>176672.11474200001</v>
      </c>
      <c r="D153" s="16">
        <f t="shared" si="2"/>
        <v>-0.20485132594141708</v>
      </c>
      <c r="E153" s="16">
        <f t="shared" si="2"/>
        <v>-0.22607508298646803</v>
      </c>
      <c r="F153" s="18"/>
      <c r="G153" s="3"/>
      <c r="H153" s="3"/>
    </row>
    <row r="154" spans="1:8" x14ac:dyDescent="0.45">
      <c r="A154" s="89">
        <v>44077</v>
      </c>
      <c r="B154" s="11">
        <v>226383.15955799998</v>
      </c>
      <c r="C154" s="90">
        <v>182590.128218</v>
      </c>
      <c r="D154" s="16">
        <f t="shared" si="2"/>
        <v>-0.16794956983056294</v>
      </c>
      <c r="E154" s="16">
        <f t="shared" si="2"/>
        <v>-0.18802546747777779</v>
      </c>
      <c r="F154" s="18"/>
      <c r="G154" s="3"/>
      <c r="H154" s="3"/>
    </row>
    <row r="155" spans="1:8" x14ac:dyDescent="0.45">
      <c r="A155" s="89">
        <v>44108</v>
      </c>
      <c r="B155" s="11">
        <v>228818.88401100002</v>
      </c>
      <c r="C155" s="90">
        <v>186074.81936699999</v>
      </c>
      <c r="D155" s="16">
        <f t="shared" si="2"/>
        <v>-0.15719421580070181</v>
      </c>
      <c r="E155" s="16">
        <f t="shared" si="2"/>
        <v>-0.19038221198177926</v>
      </c>
      <c r="F155" s="18"/>
      <c r="G155" s="3"/>
      <c r="H155" s="3"/>
    </row>
    <row r="156" spans="1:8" x14ac:dyDescent="0.45">
      <c r="A156" s="89">
        <v>44140</v>
      </c>
      <c r="B156" s="11">
        <v>230898.68577300003</v>
      </c>
      <c r="C156" s="90">
        <v>184908.99052400002</v>
      </c>
      <c r="D156" s="16">
        <f t="shared" si="2"/>
        <v>-0.13805966163253533</v>
      </c>
      <c r="E156" s="16">
        <f t="shared" si="2"/>
        <v>-0.16578524995442245</v>
      </c>
      <c r="F156" s="18"/>
      <c r="G156" s="3"/>
      <c r="H156" s="3"/>
    </row>
    <row r="157" spans="1:8" x14ac:dyDescent="0.45">
      <c r="A157" s="89">
        <v>44171</v>
      </c>
      <c r="B157" s="11">
        <v>256152.096896</v>
      </c>
      <c r="C157" s="90">
        <v>209613.82536799999</v>
      </c>
      <c r="D157" s="16">
        <f t="shared" si="2"/>
        <v>-0.10457304460250984</v>
      </c>
      <c r="E157" s="16">
        <f t="shared" si="2"/>
        <v>-0.1199763105351838</v>
      </c>
      <c r="F157" s="18"/>
      <c r="G157" s="3"/>
      <c r="H157" s="3"/>
    </row>
    <row r="158" spans="1:8" x14ac:dyDescent="0.45">
      <c r="A158" s="89">
        <v>44203</v>
      </c>
      <c r="B158" s="11">
        <v>231492.66336500004</v>
      </c>
      <c r="C158" s="90">
        <v>187731.91442100002</v>
      </c>
      <c r="D158" s="16">
        <f t="shared" si="2"/>
        <v>-9.1814271500745628E-2</v>
      </c>
      <c r="E158" s="16">
        <f t="shared" si="2"/>
        <v>-0.13350091085462054</v>
      </c>
      <c r="F158" s="18"/>
      <c r="G158" s="3"/>
      <c r="H158" s="3"/>
    </row>
    <row r="159" spans="1:8" x14ac:dyDescent="0.45">
      <c r="A159" s="89">
        <v>44235</v>
      </c>
      <c r="B159" s="11">
        <v>231800.38490100001</v>
      </c>
      <c r="C159" s="90">
        <v>184893.59025299997</v>
      </c>
      <c r="D159" s="16">
        <f t="shared" si="2"/>
        <v>-3.9950536769047376E-2</v>
      </c>
      <c r="E159" s="16">
        <f t="shared" si="2"/>
        <v>-9.9180925029970515E-2</v>
      </c>
      <c r="F159" s="18"/>
      <c r="G159" s="3"/>
      <c r="H159" s="3"/>
    </row>
    <row r="160" spans="1:8" x14ac:dyDescent="0.45">
      <c r="A160" s="89">
        <v>44264</v>
      </c>
      <c r="B160" s="11">
        <v>247530.89940400003</v>
      </c>
      <c r="C160" s="90">
        <v>203293.85417599996</v>
      </c>
      <c r="D160" s="16">
        <f t="shared" si="2"/>
        <v>8.2807358139958598E-2</v>
      </c>
      <c r="E160" s="16">
        <f t="shared" si="2"/>
        <v>6.4486109737912606E-2</v>
      </c>
      <c r="F160" s="18"/>
      <c r="G160" s="3"/>
      <c r="H160" s="3"/>
    </row>
    <row r="161" spans="1:8" x14ac:dyDescent="0.45">
      <c r="A161" s="89">
        <v>44296</v>
      </c>
      <c r="B161" s="11">
        <v>243308.76721499997</v>
      </c>
      <c r="C161" s="90">
        <v>200946.44521100001</v>
      </c>
      <c r="D161" s="16">
        <f t="shared" si="2"/>
        <v>0.23857890046258518</v>
      </c>
      <c r="E161" s="16">
        <f t="shared" si="2"/>
        <v>0.24595941095545878</v>
      </c>
      <c r="F161" s="18"/>
      <c r="G161" s="3"/>
      <c r="H161" s="3"/>
    </row>
    <row r="162" spans="1:8" x14ac:dyDescent="0.45">
      <c r="A162" s="89">
        <v>44317</v>
      </c>
      <c r="B162" s="11">
        <v>248770.71718800001</v>
      </c>
      <c r="C162" s="90">
        <v>203371.46192999999</v>
      </c>
      <c r="D162" s="16">
        <f t="shared" si="2"/>
        <v>0.2655468169998908</v>
      </c>
      <c r="E162" s="16">
        <f t="shared" si="2"/>
        <v>0.30452199465654817</v>
      </c>
      <c r="F162" s="18"/>
      <c r="G162" s="3"/>
      <c r="H162" s="3"/>
    </row>
    <row r="163" spans="1:8" x14ac:dyDescent="0.45">
      <c r="A163" s="89">
        <v>44349</v>
      </c>
      <c r="B163" s="11">
        <v>264666.19787099998</v>
      </c>
      <c r="C163" s="90">
        <v>215987.64842399998</v>
      </c>
      <c r="D163" s="16">
        <f t="shared" si="2"/>
        <v>0.24718168827374051</v>
      </c>
      <c r="E163" s="16">
        <f t="shared" si="2"/>
        <v>0.271822400204144</v>
      </c>
      <c r="F163" s="18"/>
      <c r="G163" s="3"/>
      <c r="H163" s="3"/>
    </row>
    <row r="164" spans="1:8" x14ac:dyDescent="0.45">
      <c r="A164" s="89">
        <v>44380</v>
      </c>
      <c r="B164" s="11">
        <v>264027.11854000005</v>
      </c>
      <c r="C164" s="90">
        <v>225819.20655799995</v>
      </c>
      <c r="D164" s="16">
        <f t="shared" si="2"/>
        <v>0.22365879637903818</v>
      </c>
      <c r="E164" s="16">
        <f t="shared" si="2"/>
        <v>0.26654345332623847</v>
      </c>
      <c r="F164" s="18"/>
      <c r="G164" s="3"/>
      <c r="H164" s="3"/>
    </row>
    <row r="165" spans="1:8" x14ac:dyDescent="0.45">
      <c r="A165" s="89">
        <v>44412</v>
      </c>
      <c r="B165" s="11">
        <v>266166.16629299999</v>
      </c>
      <c r="C165" s="90">
        <v>224042.33469999995</v>
      </c>
      <c r="D165" s="16">
        <f t="shared" si="2"/>
        <v>0.22496806804738634</v>
      </c>
      <c r="E165" s="16">
        <f t="shared" si="2"/>
        <v>0.26812505203311915</v>
      </c>
      <c r="F165" s="18"/>
      <c r="G165" s="3"/>
      <c r="H165" s="3"/>
    </row>
    <row r="166" spans="1:8" x14ac:dyDescent="0.45">
      <c r="A166" s="89">
        <v>44444</v>
      </c>
      <c r="B166" s="22">
        <v>275238.96895100002</v>
      </c>
      <c r="C166" s="22">
        <v>229509.09504600003</v>
      </c>
      <c r="D166" s="16">
        <f t="shared" ref="D166:E172" si="3">(B166-B154)/B154</f>
        <v>0.21581026383936056</v>
      </c>
      <c r="E166" s="16">
        <f t="shared" si="3"/>
        <v>0.25696332702051683</v>
      </c>
    </row>
    <row r="167" spans="1:8" x14ac:dyDescent="0.45">
      <c r="A167" s="89">
        <v>44475</v>
      </c>
      <c r="B167" s="22">
        <v>274215.46161500004</v>
      </c>
      <c r="C167" s="22">
        <v>233019.03584299999</v>
      </c>
      <c r="D167" s="16">
        <f t="shared" si="3"/>
        <v>0.19839524084829321</v>
      </c>
      <c r="E167" s="16">
        <f t="shared" si="3"/>
        <v>0.25228677709158892</v>
      </c>
    </row>
    <row r="168" spans="1:8" x14ac:dyDescent="0.45">
      <c r="A168" s="89">
        <v>44507</v>
      </c>
      <c r="B168" s="22">
        <v>277440.75997100002</v>
      </c>
      <c r="C168" s="22">
        <v>230363.50231700003</v>
      </c>
      <c r="D168" s="16">
        <f t="shared" si="3"/>
        <v>0.20156924688500047</v>
      </c>
      <c r="E168" s="16">
        <f t="shared" si="3"/>
        <v>0.24582099369094929</v>
      </c>
    </row>
    <row r="169" spans="1:8" x14ac:dyDescent="0.45">
      <c r="A169" s="89">
        <v>44538</v>
      </c>
      <c r="B169" s="22">
        <v>296342.97874799999</v>
      </c>
      <c r="C169" s="22">
        <v>249548.10557899997</v>
      </c>
      <c r="D169" s="16">
        <f t="shared" si="3"/>
        <v>0.15690241203966346</v>
      </c>
      <c r="E169" s="16">
        <f t="shared" si="3"/>
        <v>0.19051357963097607</v>
      </c>
    </row>
    <row r="170" spans="1:8" x14ac:dyDescent="0.45">
      <c r="A170" s="89">
        <v>44569</v>
      </c>
      <c r="B170" s="22">
        <v>263078.528574</v>
      </c>
      <c r="C170" s="22">
        <v>222210.127507</v>
      </c>
      <c r="D170" s="16">
        <f t="shared" si="3"/>
        <v>0.13644434665818225</v>
      </c>
      <c r="E170" s="16">
        <f t="shared" si="3"/>
        <v>0.18365664246453337</v>
      </c>
    </row>
    <row r="171" spans="1:8" x14ac:dyDescent="0.45">
      <c r="A171" s="89">
        <v>44601</v>
      </c>
      <c r="B171" s="22">
        <v>264450.72469400003</v>
      </c>
      <c r="C171" s="22">
        <v>219978.099521</v>
      </c>
      <c r="D171" s="16">
        <f t="shared" si="3"/>
        <v>0.14085541664197282</v>
      </c>
      <c r="E171" s="16">
        <f t="shared" si="3"/>
        <v>0.18975514088937306</v>
      </c>
    </row>
    <row r="172" spans="1:8" x14ac:dyDescent="0.45">
      <c r="A172" s="89">
        <v>44633</v>
      </c>
      <c r="B172" s="22">
        <v>274901.97568599996</v>
      </c>
      <c r="C172" s="22">
        <v>231505.06717300008</v>
      </c>
      <c r="D172" s="16">
        <f t="shared" si="3"/>
        <v>0.11057640217000572</v>
      </c>
      <c r="E172" s="16">
        <f t="shared" si="3"/>
        <v>0.13877061415037412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F3EA-3A22-48B0-9750-CDB32F577855}">
  <dimension ref="A1:G79"/>
  <sheetViews>
    <sheetView zoomScale="80" zoomScaleNormal="80" workbookViewId="0"/>
  </sheetViews>
  <sheetFormatPr defaultRowHeight="14.5" x14ac:dyDescent="0.35"/>
  <cols>
    <col min="1" max="1" width="9.140625" style="75"/>
    <col min="2" max="2" width="9.85546875" style="68" bestFit="1" customWidth="1"/>
    <col min="3" max="3" width="14.5703125" style="68" customWidth="1"/>
    <col min="4" max="16384" width="9.140625" style="68"/>
  </cols>
  <sheetData>
    <row r="1" spans="1:4" ht="43.5" x14ac:dyDescent="0.35">
      <c r="B1" s="74" t="s">
        <v>297</v>
      </c>
      <c r="C1" s="74" t="s">
        <v>298</v>
      </c>
    </row>
    <row r="2" spans="1:4" x14ac:dyDescent="0.35">
      <c r="A2" s="76">
        <v>42370</v>
      </c>
      <c r="B2" s="72">
        <v>70188.693630136913</v>
      </c>
      <c r="C2" s="73">
        <v>3.3125</v>
      </c>
    </row>
    <row r="3" spans="1:4" x14ac:dyDescent="0.35">
      <c r="A3" s="76">
        <v>42401</v>
      </c>
      <c r="B3" s="72">
        <v>121319.90958904095</v>
      </c>
      <c r="C3" s="73">
        <v>5.041666666666667</v>
      </c>
    </row>
    <row r="4" spans="1:4" x14ac:dyDescent="0.35">
      <c r="A4" s="76">
        <v>42430</v>
      </c>
      <c r="B4" s="72">
        <v>156427.71246575331</v>
      </c>
      <c r="C4" s="73">
        <v>4.479166666666667</v>
      </c>
    </row>
    <row r="5" spans="1:4" x14ac:dyDescent="0.35">
      <c r="A5" s="76">
        <v>42461</v>
      </c>
      <c r="B5" s="72">
        <v>110074.21938356158</v>
      </c>
      <c r="C5" s="73">
        <v>4.541666666666667</v>
      </c>
    </row>
    <row r="6" spans="1:4" x14ac:dyDescent="0.35">
      <c r="A6" s="76">
        <v>42491</v>
      </c>
      <c r="B6" s="72">
        <v>162209.51630136964</v>
      </c>
      <c r="C6" s="73">
        <v>4.375</v>
      </c>
    </row>
    <row r="7" spans="1:4" x14ac:dyDescent="0.35">
      <c r="A7" s="76">
        <v>42522</v>
      </c>
      <c r="B7" s="72">
        <v>119272.24260273945</v>
      </c>
      <c r="C7" s="73">
        <v>4.708333333333333</v>
      </c>
    </row>
    <row r="8" spans="1:4" x14ac:dyDescent="0.35">
      <c r="A8" s="76">
        <v>42552</v>
      </c>
      <c r="B8" s="72">
        <v>139409.61328767106</v>
      </c>
      <c r="C8" s="73">
        <v>4.854166666666667</v>
      </c>
      <c r="D8" s="73"/>
    </row>
    <row r="9" spans="1:4" x14ac:dyDescent="0.35">
      <c r="A9" s="76">
        <v>42583</v>
      </c>
      <c r="B9" s="72">
        <v>85353.249931506682</v>
      </c>
      <c r="C9" s="73">
        <v>4.791666666666667</v>
      </c>
    </row>
    <row r="10" spans="1:4" x14ac:dyDescent="0.35">
      <c r="A10" s="76">
        <v>42614</v>
      </c>
      <c r="B10" s="72">
        <v>186027.86657534158</v>
      </c>
      <c r="C10" s="73">
        <v>5.333333333333333</v>
      </c>
    </row>
    <row r="11" spans="1:4" x14ac:dyDescent="0.35">
      <c r="A11" s="76">
        <v>42644</v>
      </c>
      <c r="B11" s="72">
        <v>180351.52349315039</v>
      </c>
      <c r="C11" s="73">
        <v>5.041666666666667</v>
      </c>
    </row>
    <row r="12" spans="1:4" x14ac:dyDescent="0.35">
      <c r="A12" s="76">
        <v>42675</v>
      </c>
      <c r="B12" s="72">
        <v>124042.7502739724</v>
      </c>
      <c r="C12" s="73">
        <v>5.4375</v>
      </c>
    </row>
    <row r="13" spans="1:4" x14ac:dyDescent="0.35">
      <c r="A13" s="76">
        <v>42705</v>
      </c>
      <c r="B13" s="72">
        <v>286592.66657534137</v>
      </c>
      <c r="C13" s="73">
        <v>5.041666666666667</v>
      </c>
    </row>
    <row r="14" spans="1:4" x14ac:dyDescent="0.35">
      <c r="A14" s="76">
        <v>42736</v>
      </c>
      <c r="B14" s="72">
        <v>195784.09335616423</v>
      </c>
      <c r="C14" s="73">
        <v>5.3125</v>
      </c>
    </row>
    <row r="15" spans="1:4" x14ac:dyDescent="0.35">
      <c r="A15" s="76">
        <v>42767</v>
      </c>
      <c r="B15" s="72">
        <v>296559.33780821826</v>
      </c>
      <c r="C15" s="73">
        <v>4.541666666666667</v>
      </c>
    </row>
    <row r="16" spans="1:4" x14ac:dyDescent="0.35">
      <c r="A16" s="76">
        <v>42795</v>
      </c>
      <c r="B16" s="72">
        <v>222532.08678082132</v>
      </c>
      <c r="C16" s="73">
        <v>4.541666666666667</v>
      </c>
    </row>
    <row r="17" spans="1:3" x14ac:dyDescent="0.35">
      <c r="A17" s="76">
        <v>42826</v>
      </c>
      <c r="B17" s="72">
        <v>313361.24869862961</v>
      </c>
      <c r="C17" s="73">
        <v>4.895833333333333</v>
      </c>
    </row>
    <row r="18" spans="1:3" x14ac:dyDescent="0.35">
      <c r="A18" s="76">
        <v>42856</v>
      </c>
      <c r="B18" s="72">
        <v>149159.02568493123</v>
      </c>
      <c r="C18" s="73">
        <v>4.208333333333333</v>
      </c>
    </row>
    <row r="19" spans="1:3" x14ac:dyDescent="0.35">
      <c r="A19" s="76">
        <v>42887</v>
      </c>
      <c r="B19" s="72">
        <v>107963.63479452043</v>
      </c>
      <c r="C19" s="73">
        <v>4.791666666666667</v>
      </c>
    </row>
    <row r="20" spans="1:3" x14ac:dyDescent="0.35">
      <c r="A20" s="76">
        <v>42917</v>
      </c>
      <c r="B20" s="72">
        <v>153576.1677397259</v>
      </c>
      <c r="C20" s="73">
        <v>4.583333333333333</v>
      </c>
    </row>
    <row r="21" spans="1:3" x14ac:dyDescent="0.35">
      <c r="A21" s="76">
        <v>42948</v>
      </c>
      <c r="B21" s="72">
        <v>127407.60171232864</v>
      </c>
      <c r="C21" s="73">
        <v>4.708333333333333</v>
      </c>
    </row>
    <row r="22" spans="1:3" x14ac:dyDescent="0.35">
      <c r="A22" s="76">
        <v>42979</v>
      </c>
      <c r="B22" s="72">
        <v>88330.438904109498</v>
      </c>
      <c r="C22" s="73">
        <v>4.958333333333333</v>
      </c>
    </row>
    <row r="23" spans="1:3" x14ac:dyDescent="0.35">
      <c r="A23" s="76">
        <v>43009</v>
      </c>
      <c r="B23" s="72">
        <v>87411.003356164278</v>
      </c>
      <c r="C23" s="73">
        <v>4.791666666666667</v>
      </c>
    </row>
    <row r="24" spans="1:3" x14ac:dyDescent="0.35">
      <c r="A24" s="76">
        <v>43040</v>
      </c>
      <c r="B24" s="72">
        <v>149481.72876712307</v>
      </c>
      <c r="C24" s="73">
        <v>4.875</v>
      </c>
    </row>
    <row r="25" spans="1:3" x14ac:dyDescent="0.35">
      <c r="A25" s="76">
        <v>43070</v>
      </c>
      <c r="B25" s="72">
        <v>151548.1940410957</v>
      </c>
      <c r="C25" s="73">
        <v>5.125</v>
      </c>
    </row>
    <row r="26" spans="1:3" x14ac:dyDescent="0.35">
      <c r="A26" s="76">
        <v>43101</v>
      </c>
      <c r="B26" s="72">
        <v>166667.26993150657</v>
      </c>
      <c r="C26" s="73">
        <v>5.208333333333333</v>
      </c>
    </row>
    <row r="27" spans="1:3" x14ac:dyDescent="0.35">
      <c r="A27" s="76">
        <v>43132</v>
      </c>
      <c r="B27" s="72">
        <v>135679.97075342445</v>
      </c>
      <c r="C27" s="73">
        <v>4.583333333333333</v>
      </c>
    </row>
    <row r="28" spans="1:3" x14ac:dyDescent="0.35">
      <c r="A28" s="76">
        <v>43160</v>
      </c>
      <c r="B28" s="72">
        <v>222569.47931506811</v>
      </c>
      <c r="C28" s="73">
        <v>5.520833333333333</v>
      </c>
    </row>
    <row r="29" spans="1:3" x14ac:dyDescent="0.35">
      <c r="A29" s="76">
        <v>43191</v>
      </c>
      <c r="B29" s="72">
        <v>198259.76767123197</v>
      </c>
      <c r="C29" s="73">
        <v>4.708333333333333</v>
      </c>
    </row>
    <row r="30" spans="1:3" x14ac:dyDescent="0.35">
      <c r="A30" s="76">
        <v>43221</v>
      </c>
      <c r="B30" s="72">
        <v>76246.257534246499</v>
      </c>
      <c r="C30" s="73">
        <v>4.666666666666667</v>
      </c>
    </row>
    <row r="31" spans="1:3" x14ac:dyDescent="0.35">
      <c r="A31" s="76">
        <v>43252</v>
      </c>
      <c r="B31" s="72">
        <v>89773.437739725821</v>
      </c>
      <c r="C31" s="73">
        <v>4.625</v>
      </c>
    </row>
    <row r="32" spans="1:3" x14ac:dyDescent="0.35">
      <c r="A32" s="76">
        <v>43282</v>
      </c>
      <c r="B32" s="72">
        <v>86090.883424657353</v>
      </c>
      <c r="C32" s="73">
        <v>4.958333333333333</v>
      </c>
    </row>
    <row r="33" spans="1:3" x14ac:dyDescent="0.35">
      <c r="A33" s="76">
        <v>43313</v>
      </c>
      <c r="B33" s="72">
        <v>186410.501712328</v>
      </c>
      <c r="C33" s="73">
        <v>5.208333333333333</v>
      </c>
    </row>
    <row r="34" spans="1:3" x14ac:dyDescent="0.35">
      <c r="A34" s="76">
        <v>43344</v>
      </c>
      <c r="B34" s="72">
        <v>118461.72205479439</v>
      </c>
      <c r="C34" s="73">
        <v>5.604166666666667</v>
      </c>
    </row>
    <row r="35" spans="1:3" x14ac:dyDescent="0.35">
      <c r="A35" s="76">
        <v>43374</v>
      </c>
      <c r="B35" s="72">
        <v>121097.26945205443</v>
      </c>
      <c r="C35" s="73">
        <v>5.416666666666667</v>
      </c>
    </row>
    <row r="36" spans="1:3" x14ac:dyDescent="0.35">
      <c r="A36" s="76">
        <v>43405</v>
      </c>
      <c r="B36" s="72">
        <v>219932.51246575289</v>
      </c>
      <c r="C36" s="73">
        <v>5.208333333333333</v>
      </c>
    </row>
    <row r="37" spans="1:3" x14ac:dyDescent="0.35">
      <c r="A37" s="76">
        <v>43435</v>
      </c>
      <c r="B37" s="72">
        <v>208575.35239725973</v>
      </c>
      <c r="C37" s="73">
        <v>6.520833333333333</v>
      </c>
    </row>
    <row r="38" spans="1:3" x14ac:dyDescent="0.35">
      <c r="A38" s="76">
        <v>43466</v>
      </c>
      <c r="B38" s="72">
        <v>340131.48219178076</v>
      </c>
      <c r="C38" s="73">
        <v>6.166666666666667</v>
      </c>
    </row>
    <row r="39" spans="1:3" x14ac:dyDescent="0.35">
      <c r="A39" s="76">
        <v>43497</v>
      </c>
      <c r="B39" s="72">
        <v>227532.09047945202</v>
      </c>
      <c r="C39" s="73">
        <v>5.875</v>
      </c>
    </row>
    <row r="40" spans="1:3" x14ac:dyDescent="0.35">
      <c r="A40" s="76">
        <v>43525</v>
      </c>
      <c r="B40" s="72">
        <v>292440.55109589041</v>
      </c>
      <c r="C40" s="73">
        <v>5.416666666666667</v>
      </c>
    </row>
    <row r="41" spans="1:3" x14ac:dyDescent="0.35">
      <c r="A41" s="76">
        <v>43556</v>
      </c>
      <c r="B41" s="72">
        <v>223804.22636986306</v>
      </c>
      <c r="C41" s="73">
        <v>4.9375</v>
      </c>
    </row>
    <row r="42" spans="1:3" x14ac:dyDescent="0.35">
      <c r="A42" s="76">
        <v>43586</v>
      </c>
      <c r="B42" s="72">
        <v>176222.84643835621</v>
      </c>
      <c r="C42" s="73">
        <v>4.583333333333333</v>
      </c>
    </row>
    <row r="43" spans="1:3" x14ac:dyDescent="0.35">
      <c r="A43" s="76">
        <v>43617</v>
      </c>
      <c r="B43" s="72">
        <v>117824.90041095892</v>
      </c>
      <c r="C43" s="73">
        <v>4.541666666666667</v>
      </c>
    </row>
    <row r="44" spans="1:3" x14ac:dyDescent="0.35">
      <c r="A44" s="76">
        <v>43647</v>
      </c>
      <c r="B44" s="72">
        <v>110725.15287671235</v>
      </c>
      <c r="C44" s="73">
        <v>4.75</v>
      </c>
    </row>
    <row r="45" spans="1:3" x14ac:dyDescent="0.35">
      <c r="A45" s="76">
        <v>43678</v>
      </c>
      <c r="B45" s="72">
        <v>104553.18198630138</v>
      </c>
      <c r="C45" s="73">
        <v>4.541666666666667</v>
      </c>
    </row>
    <row r="46" spans="1:3" x14ac:dyDescent="0.35">
      <c r="A46" s="76">
        <v>43709</v>
      </c>
      <c r="B46" s="72">
        <v>168043.37787671233</v>
      </c>
      <c r="C46" s="73">
        <v>4.979166666666667</v>
      </c>
    </row>
    <row r="47" spans="1:3" x14ac:dyDescent="0.35">
      <c r="A47" s="76">
        <v>43739</v>
      </c>
      <c r="B47" s="72">
        <v>169129.63493150685</v>
      </c>
      <c r="C47" s="73">
        <v>4.625</v>
      </c>
    </row>
    <row r="48" spans="1:3" x14ac:dyDescent="0.35">
      <c r="A48" s="76">
        <v>43770</v>
      </c>
      <c r="B48" s="72">
        <v>106007.65369863012</v>
      </c>
      <c r="C48" s="73">
        <v>4.770833333333333</v>
      </c>
    </row>
    <row r="49" spans="1:3" x14ac:dyDescent="0.35">
      <c r="A49" s="76">
        <v>43800</v>
      </c>
      <c r="B49" s="72">
        <v>280518.95184931508</v>
      </c>
      <c r="C49" s="73">
        <v>5.020833333333333</v>
      </c>
    </row>
    <row r="50" spans="1:3" x14ac:dyDescent="0.35">
      <c r="A50" s="76">
        <v>43831</v>
      </c>
      <c r="B50" s="72">
        <v>214155.14383561641</v>
      </c>
      <c r="C50" s="73">
        <v>4.916666666666667</v>
      </c>
    </row>
    <row r="51" spans="1:3" x14ac:dyDescent="0.35">
      <c r="A51" s="76">
        <v>43862</v>
      </c>
      <c r="B51" s="72">
        <v>406818.34452054795</v>
      </c>
      <c r="C51" s="73">
        <v>5.020833333333333</v>
      </c>
    </row>
    <row r="52" spans="1:3" x14ac:dyDescent="0.35">
      <c r="A52" s="76">
        <v>43891</v>
      </c>
      <c r="B52" s="72">
        <v>441111.77986301365</v>
      </c>
      <c r="C52" s="73">
        <v>4.583333333333333</v>
      </c>
    </row>
    <row r="53" spans="1:3" x14ac:dyDescent="0.35">
      <c r="A53" s="76">
        <v>43922</v>
      </c>
      <c r="B53" s="72">
        <v>545901.00301369862</v>
      </c>
      <c r="C53" s="73">
        <v>4.854166666666667</v>
      </c>
    </row>
    <row r="54" spans="1:3" x14ac:dyDescent="0.35">
      <c r="A54" s="76">
        <v>43952</v>
      </c>
      <c r="B54" s="72">
        <v>439025.13143835607</v>
      </c>
      <c r="C54" s="73">
        <v>4.375</v>
      </c>
    </row>
    <row r="55" spans="1:3" x14ac:dyDescent="0.35">
      <c r="A55" s="76">
        <v>43983</v>
      </c>
      <c r="B55" s="72">
        <v>580176.64054794516</v>
      </c>
      <c r="C55" s="73">
        <v>4.5</v>
      </c>
    </row>
    <row r="56" spans="1:3" x14ac:dyDescent="0.35">
      <c r="A56" s="76">
        <v>44013</v>
      </c>
      <c r="B56" s="72">
        <v>456160.99198630132</v>
      </c>
      <c r="C56" s="73">
        <v>5.229166666666667</v>
      </c>
    </row>
    <row r="57" spans="1:3" x14ac:dyDescent="0.35">
      <c r="A57" s="76">
        <v>44044</v>
      </c>
      <c r="B57" s="72">
        <v>430038.42287671228</v>
      </c>
      <c r="C57" s="73">
        <v>5.1875</v>
      </c>
    </row>
    <row r="58" spans="1:3" x14ac:dyDescent="0.35">
      <c r="A58" s="76">
        <v>44075</v>
      </c>
      <c r="B58" s="72">
        <v>469287.73294520547</v>
      </c>
      <c r="C58" s="73">
        <v>6.104166666666667</v>
      </c>
    </row>
    <row r="59" spans="1:3" x14ac:dyDescent="0.35">
      <c r="A59" s="76">
        <v>44105</v>
      </c>
      <c r="B59" s="72">
        <v>544359.98739726015</v>
      </c>
      <c r="C59" s="73">
        <v>5.979166666666667</v>
      </c>
    </row>
    <row r="60" spans="1:3" x14ac:dyDescent="0.35">
      <c r="A60" s="76">
        <v>44136</v>
      </c>
      <c r="B60" s="72">
        <v>483648.30349315068</v>
      </c>
      <c r="C60" s="73">
        <v>6.958333333333333</v>
      </c>
    </row>
    <row r="61" spans="1:3" x14ac:dyDescent="0.35">
      <c r="A61" s="76">
        <v>44166</v>
      </c>
      <c r="B61" s="72">
        <v>526174.03575342475</v>
      </c>
      <c r="C61" s="73">
        <v>8.0625</v>
      </c>
    </row>
    <row r="62" spans="1:3" x14ac:dyDescent="0.35">
      <c r="A62" s="76">
        <v>44197</v>
      </c>
      <c r="B62" s="72">
        <v>882285.90547945211</v>
      </c>
      <c r="C62" s="73">
        <v>12</v>
      </c>
    </row>
    <row r="63" spans="1:3" x14ac:dyDescent="0.35">
      <c r="A63" s="76">
        <v>44228</v>
      </c>
      <c r="B63" s="72">
        <v>882816.7068493152</v>
      </c>
      <c r="C63" s="73">
        <v>12.666666666666666</v>
      </c>
    </row>
    <row r="64" spans="1:3" x14ac:dyDescent="0.35">
      <c r="A64" s="76">
        <v>44256</v>
      </c>
      <c r="B64" s="72">
        <v>989885.71342465736</v>
      </c>
      <c r="C64" s="73">
        <v>13.1875</v>
      </c>
    </row>
    <row r="65" spans="1:7" x14ac:dyDescent="0.35">
      <c r="A65" s="76">
        <v>44287</v>
      </c>
      <c r="B65" s="72">
        <v>886607.03500000015</v>
      </c>
      <c r="C65" s="73">
        <v>12.875</v>
      </c>
    </row>
    <row r="66" spans="1:7" ht="18.5" x14ac:dyDescent="0.45">
      <c r="A66" s="76">
        <v>44317</v>
      </c>
      <c r="B66" s="72">
        <v>880608.26842465752</v>
      </c>
      <c r="C66" s="73">
        <v>13.958333333333334</v>
      </c>
      <c r="G66" s="69"/>
    </row>
    <row r="67" spans="1:7" ht="18.5" x14ac:dyDescent="0.45">
      <c r="A67" s="76">
        <v>44348</v>
      </c>
      <c r="B67" s="72">
        <v>1232175.593287671</v>
      </c>
      <c r="C67" s="73">
        <v>12.479166666666666</v>
      </c>
      <c r="G67" s="69"/>
    </row>
    <row r="68" spans="1:7" ht="18.5" x14ac:dyDescent="0.45">
      <c r="A68" s="76">
        <v>44378</v>
      </c>
      <c r="B68" s="72">
        <v>1370408.8934931506</v>
      </c>
      <c r="C68" s="73">
        <v>13.4375</v>
      </c>
      <c r="G68" s="69"/>
    </row>
    <row r="69" spans="1:7" ht="18.5" x14ac:dyDescent="0.45">
      <c r="A69" s="76">
        <v>44409</v>
      </c>
      <c r="B69" s="72">
        <v>1612519.7847260272</v>
      </c>
      <c r="C69" s="73">
        <v>12.958333333333334</v>
      </c>
      <c r="G69" s="69"/>
    </row>
    <row r="70" spans="1:7" ht="18.5" x14ac:dyDescent="0.45">
      <c r="A70" s="76">
        <v>44440</v>
      </c>
      <c r="B70" s="72">
        <v>1505079.2432191777</v>
      </c>
      <c r="C70" s="73">
        <v>13.375</v>
      </c>
      <c r="G70" s="69"/>
    </row>
    <row r="71" spans="1:7" ht="18.5" x14ac:dyDescent="0.45">
      <c r="A71" s="76">
        <v>44470</v>
      </c>
      <c r="B71" s="72">
        <v>1777817.831506849</v>
      </c>
      <c r="C71" s="73">
        <v>14.125</v>
      </c>
      <c r="G71" s="69"/>
    </row>
    <row r="72" spans="1:7" ht="18.5" x14ac:dyDescent="0.45">
      <c r="A72" s="76">
        <v>44501</v>
      </c>
      <c r="B72" s="72">
        <v>1648392.086369863</v>
      </c>
      <c r="C72" s="73">
        <v>13.875</v>
      </c>
      <c r="F72" s="70"/>
      <c r="G72" s="69"/>
    </row>
    <row r="73" spans="1:7" ht="18.5" x14ac:dyDescent="0.45">
      <c r="A73" s="76">
        <v>44531</v>
      </c>
      <c r="B73" s="72">
        <v>1690181.0802054796</v>
      </c>
      <c r="C73" s="73">
        <v>15.416666666666666</v>
      </c>
      <c r="F73" s="71"/>
      <c r="G73" s="71"/>
    </row>
    <row r="74" spans="1:7" ht="18.5" x14ac:dyDescent="0.45">
      <c r="A74" s="76">
        <v>44562</v>
      </c>
      <c r="B74" s="72">
        <v>2128760.1667123288</v>
      </c>
      <c r="C74" s="73">
        <v>16.854166666666668</v>
      </c>
      <c r="F74" s="71"/>
      <c r="G74" s="71"/>
    </row>
    <row r="75" spans="1:7" ht="18.5" x14ac:dyDescent="0.45">
      <c r="A75" s="76">
        <v>44593</v>
      </c>
      <c r="B75" s="72">
        <v>1931955.9759589045</v>
      </c>
      <c r="C75" s="73">
        <v>16.666666666666668</v>
      </c>
      <c r="F75" s="71"/>
      <c r="G75" s="71"/>
    </row>
    <row r="76" spans="1:7" ht="18.5" x14ac:dyDescent="0.45">
      <c r="A76" s="76">
        <v>44621</v>
      </c>
      <c r="B76" s="72">
        <v>2165091.2562328768</v>
      </c>
      <c r="C76" s="73">
        <v>15.541666666666666</v>
      </c>
      <c r="F76" s="71"/>
      <c r="G76" s="71"/>
    </row>
    <row r="77" spans="1:7" ht="18.5" x14ac:dyDescent="0.45">
      <c r="A77" s="76">
        <v>44652</v>
      </c>
      <c r="B77" s="72">
        <v>1783201.3834931508</v>
      </c>
      <c r="C77" s="73">
        <v>15.145833333333334</v>
      </c>
      <c r="F77" s="71"/>
      <c r="G77" s="71"/>
    </row>
    <row r="78" spans="1:7" ht="18.5" x14ac:dyDescent="0.45">
      <c r="A78" s="76">
        <v>44682</v>
      </c>
      <c r="B78" s="72">
        <v>1576238.7674657532</v>
      </c>
      <c r="C78" s="73">
        <v>15.479166666666666</v>
      </c>
      <c r="F78" s="71"/>
      <c r="G78" s="71"/>
    </row>
    <row r="79" spans="1:7" ht="18.5" x14ac:dyDescent="0.45">
      <c r="F79" s="71"/>
      <c r="G79" s="7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2B7F-70C6-4241-8114-FFB48155B92E}">
  <dimension ref="A1:D178"/>
  <sheetViews>
    <sheetView zoomScale="84" zoomScaleNormal="84" workbookViewId="0"/>
  </sheetViews>
  <sheetFormatPr defaultRowHeight="14.5" x14ac:dyDescent="0.35"/>
  <cols>
    <col min="1" max="1" width="8.640625" style="78" bestFit="1" customWidth="1"/>
    <col min="2" max="3" width="11.5703125" style="58" bestFit="1" customWidth="1"/>
    <col min="4" max="16384" width="9.140625" style="58"/>
  </cols>
  <sheetData>
    <row r="1" spans="1:4" x14ac:dyDescent="0.35">
      <c r="A1" s="78" t="s">
        <v>267</v>
      </c>
      <c r="B1" s="58" t="s">
        <v>268</v>
      </c>
      <c r="C1" s="58" t="s">
        <v>269</v>
      </c>
      <c r="D1" s="58" t="s">
        <v>270</v>
      </c>
    </row>
    <row r="2" spans="1:4" x14ac:dyDescent="0.35">
      <c r="A2" s="79">
        <v>43472</v>
      </c>
      <c r="B2" s="77">
        <v>15785056.857725574</v>
      </c>
      <c r="C2" s="77">
        <v>15885511.999999981</v>
      </c>
    </row>
    <row r="3" spans="1:4" x14ac:dyDescent="0.35">
      <c r="A3" s="79">
        <v>43479</v>
      </c>
      <c r="B3" s="77">
        <v>15696060.130960222</v>
      </c>
      <c r="C3" s="77">
        <v>15840834.999999966</v>
      </c>
    </row>
    <row r="4" spans="1:4" x14ac:dyDescent="0.35">
      <c r="A4" s="79">
        <v>43486</v>
      </c>
      <c r="B4" s="77">
        <v>15786126.537632251</v>
      </c>
      <c r="C4" s="77">
        <v>15959829.999999978</v>
      </c>
    </row>
    <row r="5" spans="1:4" x14ac:dyDescent="0.35">
      <c r="A5" s="79">
        <v>43493</v>
      </c>
      <c r="B5" s="77">
        <v>15945881.069642827</v>
      </c>
      <c r="C5" s="77">
        <v>16082773.999999972</v>
      </c>
    </row>
    <row r="6" spans="1:4" x14ac:dyDescent="0.35">
      <c r="A6" s="79">
        <v>43500</v>
      </c>
      <c r="B6" s="77">
        <v>15855546.043191694</v>
      </c>
      <c r="C6" s="77">
        <v>15566916.999999985</v>
      </c>
    </row>
    <row r="7" spans="1:4" x14ac:dyDescent="0.35">
      <c r="A7" s="79">
        <v>43507</v>
      </c>
      <c r="B7" s="77">
        <v>15787289.131928854</v>
      </c>
      <c r="C7" s="77">
        <v>15516370.999999974</v>
      </c>
    </row>
    <row r="8" spans="1:4" x14ac:dyDescent="0.35">
      <c r="A8" s="79">
        <v>43514</v>
      </c>
      <c r="B8" s="77">
        <v>15647801.033499878</v>
      </c>
      <c r="C8" s="77">
        <v>15412017.999999972</v>
      </c>
    </row>
    <row r="9" spans="1:4" x14ac:dyDescent="0.35">
      <c r="A9" s="79">
        <v>43521</v>
      </c>
      <c r="B9" s="77">
        <v>15520260.911367858</v>
      </c>
      <c r="C9" s="77">
        <v>15573897.999999974</v>
      </c>
    </row>
    <row r="10" spans="1:4" x14ac:dyDescent="0.35">
      <c r="A10" s="79">
        <v>43528</v>
      </c>
      <c r="B10" s="77">
        <v>15614308.275536858</v>
      </c>
      <c r="C10" s="77">
        <v>15934424.99999998</v>
      </c>
    </row>
    <row r="11" spans="1:4" x14ac:dyDescent="0.35">
      <c r="A11" s="79">
        <v>43535</v>
      </c>
      <c r="B11" s="77">
        <v>15655229.329761876</v>
      </c>
      <c r="C11" s="77">
        <v>15678414.999999978</v>
      </c>
    </row>
    <row r="12" spans="1:4" x14ac:dyDescent="0.35">
      <c r="A12" s="79">
        <v>43542</v>
      </c>
      <c r="B12" s="77">
        <v>15701608.793650752</v>
      </c>
      <c r="C12" s="77">
        <v>15638105.999999965</v>
      </c>
    </row>
    <row r="13" spans="1:4" x14ac:dyDescent="0.35">
      <c r="A13" s="79">
        <v>43549</v>
      </c>
      <c r="B13" s="77">
        <v>15771580.824999979</v>
      </c>
      <c r="C13" s="77">
        <v>15853879.999999983</v>
      </c>
    </row>
    <row r="14" spans="1:4" x14ac:dyDescent="0.35">
      <c r="A14" s="79">
        <v>43556</v>
      </c>
      <c r="B14" s="77">
        <v>15875279.434325367</v>
      </c>
      <c r="C14" s="77">
        <v>16350054.999999978</v>
      </c>
    </row>
    <row r="15" spans="1:4" x14ac:dyDescent="0.35">
      <c r="A15" s="79">
        <v>43563</v>
      </c>
      <c r="B15" s="77">
        <v>16022093.813690448</v>
      </c>
      <c r="C15" s="77">
        <v>16210164.999999978</v>
      </c>
    </row>
    <row r="16" spans="1:4" x14ac:dyDescent="0.35">
      <c r="A16" s="79">
        <v>43570</v>
      </c>
      <c r="B16" s="77">
        <v>16189765.103372999</v>
      </c>
      <c r="C16" s="77">
        <v>16363636.99999998</v>
      </c>
    </row>
    <row r="17" spans="1:3" x14ac:dyDescent="0.35">
      <c r="A17" s="79">
        <v>43577</v>
      </c>
      <c r="B17" s="77">
        <v>16339101.447817443</v>
      </c>
      <c r="C17" s="77">
        <v>16416595.99999998</v>
      </c>
    </row>
    <row r="18" spans="1:3" x14ac:dyDescent="0.35">
      <c r="A18" s="79">
        <v>43584</v>
      </c>
      <c r="B18" s="77">
        <v>16330395.363888865</v>
      </c>
      <c r="C18" s="77">
        <v>16310438.99999997</v>
      </c>
    </row>
    <row r="19" spans="1:3" x14ac:dyDescent="0.35">
      <c r="A19" s="79">
        <v>43591</v>
      </c>
      <c r="B19" s="77">
        <v>16405799.322594954</v>
      </c>
      <c r="C19" s="77">
        <v>16500640.999999974</v>
      </c>
    </row>
    <row r="20" spans="1:3" x14ac:dyDescent="0.35">
      <c r="A20" s="79">
        <v>43598</v>
      </c>
      <c r="B20" s="77">
        <v>16341162.755820069</v>
      </c>
      <c r="C20" s="77">
        <v>16118593.999999976</v>
      </c>
    </row>
    <row r="21" spans="1:3" x14ac:dyDescent="0.35">
      <c r="A21" s="79">
        <v>43605</v>
      </c>
      <c r="B21" s="77">
        <v>16301539.0926587</v>
      </c>
      <c r="C21" s="77">
        <v>16299000.999999976</v>
      </c>
    </row>
    <row r="22" spans="1:3" x14ac:dyDescent="0.35">
      <c r="A22" s="79">
        <v>43612</v>
      </c>
      <c r="B22" s="77">
        <v>16366210.025198387</v>
      </c>
      <c r="C22" s="77">
        <v>16544823.999999968</v>
      </c>
    </row>
    <row r="23" spans="1:3" x14ac:dyDescent="0.35">
      <c r="A23" s="79">
        <v>43619</v>
      </c>
      <c r="B23" s="77">
        <v>16354538.392658714</v>
      </c>
      <c r="C23" s="77">
        <v>16484820.999999985</v>
      </c>
    </row>
    <row r="24" spans="1:3" x14ac:dyDescent="0.35">
      <c r="A24" s="79">
        <v>43626</v>
      </c>
      <c r="B24" s="77">
        <v>16417096.895039657</v>
      </c>
      <c r="C24" s="77">
        <v>16323761.999999972</v>
      </c>
    </row>
    <row r="25" spans="1:3" x14ac:dyDescent="0.35">
      <c r="A25" s="79">
        <v>43633</v>
      </c>
      <c r="B25" s="77">
        <v>16431883.600198381</v>
      </c>
      <c r="C25" s="77">
        <v>16336638.999999981</v>
      </c>
    </row>
    <row r="26" spans="1:3" x14ac:dyDescent="0.35">
      <c r="A26" s="79">
        <v>43640</v>
      </c>
      <c r="B26" s="77">
        <v>16389051.267063465</v>
      </c>
      <c r="C26" s="77">
        <v>16433742.999999966</v>
      </c>
    </row>
    <row r="27" spans="1:3" x14ac:dyDescent="0.35">
      <c r="A27" s="79">
        <v>43647</v>
      </c>
      <c r="B27" s="77">
        <v>16441628.801159315</v>
      </c>
      <c r="C27" s="77">
        <v>16651110.999999989</v>
      </c>
    </row>
    <row r="28" spans="1:3" x14ac:dyDescent="0.35">
      <c r="A28" s="79">
        <v>43654</v>
      </c>
      <c r="B28" s="77">
        <v>16499886.795088107</v>
      </c>
      <c r="C28" s="77">
        <v>16586497.999999966</v>
      </c>
    </row>
    <row r="29" spans="1:3" x14ac:dyDescent="0.35">
      <c r="A29" s="79">
        <v>43661</v>
      </c>
      <c r="B29" s="77">
        <v>16528926.086099042</v>
      </c>
      <c r="C29" s="77">
        <v>16445482.999999978</v>
      </c>
    </row>
    <row r="30" spans="1:3" x14ac:dyDescent="0.35">
      <c r="A30" s="79">
        <v>43668</v>
      </c>
      <c r="B30" s="77">
        <v>16555718.773322485</v>
      </c>
      <c r="C30" s="77">
        <v>16511472.999999987</v>
      </c>
    </row>
    <row r="31" spans="1:3" x14ac:dyDescent="0.35">
      <c r="A31" s="79">
        <v>43675</v>
      </c>
      <c r="B31" s="77">
        <v>16486636.98752401</v>
      </c>
      <c r="C31" s="77">
        <v>16392841.999999983</v>
      </c>
    </row>
    <row r="32" spans="1:3" x14ac:dyDescent="0.35">
      <c r="A32" s="79">
        <v>43682</v>
      </c>
      <c r="B32" s="77">
        <v>16421201.316973271</v>
      </c>
      <c r="C32" s="77">
        <v>16328480.999999961</v>
      </c>
    </row>
    <row r="33" spans="1:3" x14ac:dyDescent="0.35">
      <c r="A33" s="79">
        <v>43689</v>
      </c>
      <c r="B33" s="77">
        <v>16404919.989538221</v>
      </c>
      <c r="C33" s="77">
        <v>16400798.999999976</v>
      </c>
    </row>
    <row r="34" spans="1:3" x14ac:dyDescent="0.35">
      <c r="A34" s="79">
        <v>43696</v>
      </c>
      <c r="B34" s="77">
        <v>16403242.65714282</v>
      </c>
      <c r="C34" s="77">
        <v>16499156.999999981</v>
      </c>
    </row>
    <row r="35" spans="1:3" x14ac:dyDescent="0.35">
      <c r="A35" s="79">
        <v>43703</v>
      </c>
      <c r="B35" s="77">
        <v>16438928.861309491</v>
      </c>
      <c r="C35" s="77">
        <v>16507470.99999997</v>
      </c>
    </row>
    <row r="36" spans="1:3" x14ac:dyDescent="0.35">
      <c r="A36" s="79">
        <v>43710</v>
      </c>
      <c r="B36" s="77">
        <v>16372208.463888858</v>
      </c>
      <c r="C36" s="77">
        <v>16261604.999999972</v>
      </c>
    </row>
    <row r="37" spans="1:3" x14ac:dyDescent="0.35">
      <c r="A37" s="79">
        <v>43717</v>
      </c>
      <c r="B37" s="77">
        <v>16398346.534734212</v>
      </c>
      <c r="C37" s="77">
        <v>16372595.999999978</v>
      </c>
    </row>
    <row r="38" spans="1:3" x14ac:dyDescent="0.35">
      <c r="A38" s="79">
        <v>43724</v>
      </c>
      <c r="B38" s="77">
        <v>16341241.582142828</v>
      </c>
      <c r="C38" s="77">
        <v>16147350.999999968</v>
      </c>
    </row>
    <row r="39" spans="1:3" x14ac:dyDescent="0.35">
      <c r="A39" s="79">
        <v>43731</v>
      </c>
      <c r="B39" s="77">
        <v>16299945.101587273</v>
      </c>
      <c r="C39" s="77">
        <v>16361343.999999974</v>
      </c>
    </row>
    <row r="40" spans="1:3" x14ac:dyDescent="0.35">
      <c r="A40" s="79">
        <v>43738</v>
      </c>
      <c r="B40" s="77">
        <v>16311718.177531239</v>
      </c>
      <c r="C40" s="77">
        <v>16311675.999999978</v>
      </c>
    </row>
    <row r="41" spans="1:3" x14ac:dyDescent="0.35">
      <c r="A41" s="79">
        <v>43745</v>
      </c>
      <c r="B41" s="77">
        <v>16224105.402639462</v>
      </c>
      <c r="C41" s="77">
        <v>16085865.999999968</v>
      </c>
    </row>
    <row r="42" spans="1:3" x14ac:dyDescent="0.35">
      <c r="A42" s="79">
        <v>43752</v>
      </c>
      <c r="B42" s="77">
        <v>16236918.185455723</v>
      </c>
      <c r="C42" s="77">
        <v>16204269.999999972</v>
      </c>
    </row>
    <row r="43" spans="1:3" x14ac:dyDescent="0.35">
      <c r="A43" s="79">
        <v>43759</v>
      </c>
      <c r="B43" s="77">
        <v>16264209.751358794</v>
      </c>
      <c r="C43" s="77">
        <v>16420152.999999983</v>
      </c>
    </row>
    <row r="44" spans="1:3" x14ac:dyDescent="0.35">
      <c r="A44" s="79">
        <v>43766</v>
      </c>
      <c r="B44" s="77">
        <v>16180087.665671797</v>
      </c>
      <c r="C44" s="77">
        <v>15999324.999999983</v>
      </c>
    </row>
    <row r="45" spans="1:3" x14ac:dyDescent="0.35">
      <c r="A45" s="79">
        <v>43773</v>
      </c>
      <c r="B45" s="77">
        <v>16185384.714984082</v>
      </c>
      <c r="C45" s="77">
        <v>16124615.999999965</v>
      </c>
    </row>
    <row r="46" spans="1:3" x14ac:dyDescent="0.35">
      <c r="A46" s="79">
        <v>43780</v>
      </c>
      <c r="B46" s="77">
        <v>16180840.228357712</v>
      </c>
      <c r="C46" s="77">
        <v>16263891.999999972</v>
      </c>
    </row>
    <row r="47" spans="1:3" x14ac:dyDescent="0.35">
      <c r="A47" s="79">
        <v>43787</v>
      </c>
      <c r="B47" s="77">
        <v>16127171.619985538</v>
      </c>
      <c r="C47" s="77">
        <v>16118237.999999961</v>
      </c>
    </row>
    <row r="48" spans="1:3" x14ac:dyDescent="0.35">
      <c r="A48" s="79">
        <v>43794</v>
      </c>
      <c r="B48" s="77">
        <v>16139533.859722203</v>
      </c>
      <c r="C48" s="77">
        <v>16045687.99999997</v>
      </c>
    </row>
    <row r="49" spans="1:4" x14ac:dyDescent="0.35">
      <c r="A49" s="79">
        <v>43801</v>
      </c>
      <c r="B49" s="77">
        <v>16159991.12757933</v>
      </c>
      <c r="C49" s="77">
        <v>16144918.999999981</v>
      </c>
    </row>
    <row r="50" spans="1:4" x14ac:dyDescent="0.35">
      <c r="A50" s="79">
        <v>43808</v>
      </c>
      <c r="B50" s="77">
        <v>16189063.282828253</v>
      </c>
      <c r="C50" s="77">
        <v>16448740.999999965</v>
      </c>
    </row>
    <row r="51" spans="1:4" x14ac:dyDescent="0.35">
      <c r="A51" s="79">
        <v>43815</v>
      </c>
      <c r="B51" s="77">
        <v>16287184.391450189</v>
      </c>
      <c r="C51" s="77">
        <v>16510264.999999968</v>
      </c>
    </row>
    <row r="52" spans="1:4" x14ac:dyDescent="0.35">
      <c r="A52" s="79">
        <v>43822</v>
      </c>
      <c r="B52" s="77">
        <v>16271625.923232298</v>
      </c>
      <c r="C52" s="77">
        <v>15992754.999999974</v>
      </c>
    </row>
    <row r="53" spans="1:4" x14ac:dyDescent="0.35">
      <c r="A53" s="79">
        <v>43829</v>
      </c>
      <c r="B53" s="77">
        <v>16269922.370436484</v>
      </c>
      <c r="C53" s="77">
        <v>16168163.99999998</v>
      </c>
    </row>
    <row r="54" spans="1:4" x14ac:dyDescent="0.35">
      <c r="A54" s="79">
        <v>43836</v>
      </c>
      <c r="B54" s="77">
        <v>16258650.379377078</v>
      </c>
      <c r="C54" s="77">
        <v>16346664.999999972</v>
      </c>
    </row>
    <row r="55" spans="1:4" x14ac:dyDescent="0.35">
      <c r="A55" s="79">
        <v>43843</v>
      </c>
      <c r="B55" s="77">
        <v>16193173.292051453</v>
      </c>
      <c r="C55" s="77">
        <v>16269862.999999993</v>
      </c>
      <c r="D55" s="58">
        <v>20000000</v>
      </c>
    </row>
    <row r="56" spans="1:4" x14ac:dyDescent="0.35">
      <c r="A56" s="79">
        <v>43850</v>
      </c>
      <c r="B56" s="77">
        <v>16290609.385119006</v>
      </c>
      <c r="C56" s="77">
        <v>16397402.999999968</v>
      </c>
    </row>
    <row r="57" spans="1:4" x14ac:dyDescent="0.35">
      <c r="A57" s="79">
        <v>43857</v>
      </c>
      <c r="B57" s="77">
        <v>16221961.408134893</v>
      </c>
      <c r="C57" s="77">
        <v>15914173.999999976</v>
      </c>
    </row>
    <row r="58" spans="1:4" x14ac:dyDescent="0.35">
      <c r="A58" s="79">
        <v>43864</v>
      </c>
      <c r="B58" s="77">
        <v>15967335.705874547</v>
      </c>
      <c r="C58" s="77">
        <v>15278273.999999976</v>
      </c>
    </row>
    <row r="59" spans="1:4" x14ac:dyDescent="0.35">
      <c r="A59" s="79">
        <v>43871</v>
      </c>
      <c r="B59" s="77">
        <v>15665450.32654907</v>
      </c>
      <c r="C59" s="77">
        <v>15024330.999999983</v>
      </c>
    </row>
    <row r="60" spans="1:4" x14ac:dyDescent="0.35">
      <c r="A60" s="79">
        <v>43878</v>
      </c>
      <c r="B60" s="77">
        <v>15419985.658960737</v>
      </c>
      <c r="C60" s="77">
        <v>15458562.999999974</v>
      </c>
    </row>
    <row r="61" spans="1:4" x14ac:dyDescent="0.35">
      <c r="A61" s="79">
        <v>43885</v>
      </c>
      <c r="B61" s="77">
        <v>15328537.816177506</v>
      </c>
      <c r="C61" s="77">
        <v>15558539.99999997</v>
      </c>
    </row>
    <row r="62" spans="1:4" x14ac:dyDescent="0.35">
      <c r="A62" s="79">
        <v>43892</v>
      </c>
      <c r="B62" s="77">
        <v>15388421.713113245</v>
      </c>
      <c r="C62" s="77">
        <v>15489502.999999991</v>
      </c>
    </row>
    <row r="63" spans="1:4" x14ac:dyDescent="0.35">
      <c r="A63" s="79">
        <v>43899</v>
      </c>
      <c r="B63" s="77">
        <v>15515925.548364563</v>
      </c>
      <c r="C63" s="77">
        <v>15667906.999999972</v>
      </c>
    </row>
    <row r="64" spans="1:4" x14ac:dyDescent="0.35">
      <c r="A64" s="79">
        <v>43906</v>
      </c>
      <c r="B64" s="77">
        <v>15507318.16079242</v>
      </c>
      <c r="C64" s="77">
        <v>15322491.999999978</v>
      </c>
    </row>
    <row r="65" spans="1:3" x14ac:dyDescent="0.35">
      <c r="A65" s="79">
        <v>43913</v>
      </c>
      <c r="B65" s="77">
        <v>15588161.104978342</v>
      </c>
      <c r="C65" s="77">
        <v>15917295.999999968</v>
      </c>
    </row>
    <row r="66" spans="1:3" x14ac:dyDescent="0.35">
      <c r="A66" s="79">
        <v>43920</v>
      </c>
      <c r="B66" s="77">
        <v>15636337.412830658</v>
      </c>
      <c r="C66" s="77">
        <v>15562893.999999974</v>
      </c>
    </row>
    <row r="67" spans="1:3" x14ac:dyDescent="0.35">
      <c r="A67" s="79">
        <v>43927</v>
      </c>
      <c r="B67" s="77">
        <v>15631241.036375618</v>
      </c>
      <c r="C67" s="77">
        <v>15694751.999999978</v>
      </c>
    </row>
    <row r="68" spans="1:3" x14ac:dyDescent="0.35">
      <c r="A68" s="79">
        <v>43934</v>
      </c>
      <c r="B68" s="77">
        <v>15715343.035383565</v>
      </c>
      <c r="C68" s="77">
        <v>15654935.999999968</v>
      </c>
    </row>
    <row r="69" spans="1:3" x14ac:dyDescent="0.35">
      <c r="A69" s="79">
        <v>43941</v>
      </c>
      <c r="B69" s="77">
        <v>15592606.87460315</v>
      </c>
      <c r="C69" s="77">
        <v>15467420.999999976</v>
      </c>
    </row>
    <row r="70" spans="1:3" x14ac:dyDescent="0.35">
      <c r="A70" s="79">
        <v>43948</v>
      </c>
      <c r="B70" s="77">
        <v>15578063.485046867</v>
      </c>
      <c r="C70" s="77">
        <v>15498634.999999978</v>
      </c>
    </row>
    <row r="71" spans="1:3" x14ac:dyDescent="0.35">
      <c r="A71" s="79">
        <v>43955</v>
      </c>
      <c r="B71" s="77">
        <v>15548902.395983618</v>
      </c>
      <c r="C71" s="77">
        <v>15553924.999999987</v>
      </c>
    </row>
    <row r="72" spans="1:3" x14ac:dyDescent="0.35">
      <c r="A72" s="79">
        <v>43962</v>
      </c>
      <c r="B72" s="77">
        <v>15426980.306794096</v>
      </c>
      <c r="C72" s="77">
        <v>15155638.999999978</v>
      </c>
    </row>
    <row r="73" spans="1:3" x14ac:dyDescent="0.35">
      <c r="A73" s="79">
        <v>43969</v>
      </c>
      <c r="B73" s="77">
        <v>15393107.743404249</v>
      </c>
      <c r="C73" s="77">
        <v>15371139.999999972</v>
      </c>
    </row>
    <row r="74" spans="1:3" x14ac:dyDescent="0.35">
      <c r="A74" s="79">
        <v>43976</v>
      </c>
      <c r="B74" s="77">
        <v>15373938.12830084</v>
      </c>
      <c r="C74" s="77">
        <v>15398772.999999978</v>
      </c>
    </row>
    <row r="75" spans="1:3" x14ac:dyDescent="0.35">
      <c r="A75" s="79">
        <v>43983</v>
      </c>
      <c r="B75" s="77">
        <v>15303503.227597386</v>
      </c>
      <c r="C75" s="77">
        <v>15332622.999999974</v>
      </c>
    </row>
    <row r="76" spans="1:3" x14ac:dyDescent="0.35">
      <c r="A76" s="79">
        <v>43990</v>
      </c>
      <c r="B76" s="77">
        <v>15421958.731766813</v>
      </c>
      <c r="C76" s="77">
        <v>15609275.999999972</v>
      </c>
    </row>
    <row r="77" spans="1:3" x14ac:dyDescent="0.35">
      <c r="A77" s="79">
        <v>43997</v>
      </c>
      <c r="B77" s="77">
        <v>15535347.583109923</v>
      </c>
      <c r="C77" s="77">
        <v>15757777.999999978</v>
      </c>
    </row>
    <row r="78" spans="1:3" x14ac:dyDescent="0.35">
      <c r="A78" s="79">
        <v>44004</v>
      </c>
      <c r="B78" s="77">
        <v>15639405.387292003</v>
      </c>
      <c r="C78" s="77">
        <v>15824263.999999961</v>
      </c>
    </row>
    <row r="79" spans="1:3" x14ac:dyDescent="0.35">
      <c r="A79" s="79">
        <v>44011</v>
      </c>
      <c r="B79" s="77">
        <v>15848362.962471325</v>
      </c>
      <c r="C79" s="77">
        <v>16177525.999999978</v>
      </c>
    </row>
    <row r="80" spans="1:3" x14ac:dyDescent="0.35">
      <c r="A80" s="79">
        <v>44018</v>
      </c>
      <c r="B80" s="77">
        <v>15979651.301240316</v>
      </c>
      <c r="C80" s="77">
        <v>16143565.999999974</v>
      </c>
    </row>
    <row r="81" spans="1:3" x14ac:dyDescent="0.35">
      <c r="A81" s="79">
        <v>44025</v>
      </c>
      <c r="B81" s="77">
        <v>16035297.506942464</v>
      </c>
      <c r="C81" s="77">
        <v>16005472.999999981</v>
      </c>
    </row>
    <row r="82" spans="1:3" x14ac:dyDescent="0.35">
      <c r="A82" s="79">
        <v>44032</v>
      </c>
      <c r="B82" s="77">
        <v>16174270.720362859</v>
      </c>
      <c r="C82" s="77">
        <v>16380590.999999983</v>
      </c>
    </row>
    <row r="83" spans="1:3" x14ac:dyDescent="0.35">
      <c r="A83" s="79">
        <v>44039</v>
      </c>
      <c r="B83" s="77">
        <v>16212917.349856319</v>
      </c>
      <c r="C83" s="77">
        <v>16370092.999999978</v>
      </c>
    </row>
    <row r="84" spans="1:3" x14ac:dyDescent="0.35">
      <c r="A84" s="79">
        <v>44046</v>
      </c>
      <c r="B84" s="77">
        <v>16373311.403293543</v>
      </c>
      <c r="C84" s="77">
        <v>16762782.999999978</v>
      </c>
    </row>
    <row r="85" spans="1:3" x14ac:dyDescent="0.35">
      <c r="A85" s="79">
        <v>44053</v>
      </c>
      <c r="B85" s="77">
        <v>16559229.712235413</v>
      </c>
      <c r="C85" s="77">
        <v>16663939.999999985</v>
      </c>
    </row>
    <row r="86" spans="1:3" x14ac:dyDescent="0.35">
      <c r="A86" s="79">
        <v>44060</v>
      </c>
      <c r="B86" s="77">
        <v>16598688.585449718</v>
      </c>
      <c r="C86" s="77">
        <v>16596835.999999957</v>
      </c>
    </row>
    <row r="87" spans="1:3" x14ac:dyDescent="0.35">
      <c r="A87" s="79">
        <v>44067</v>
      </c>
      <c r="B87" s="77">
        <v>16662940.483333303</v>
      </c>
      <c r="C87" s="77">
        <v>16619787.999999965</v>
      </c>
    </row>
    <row r="88" spans="1:3" x14ac:dyDescent="0.35">
      <c r="A88" s="79">
        <v>44074</v>
      </c>
      <c r="B88" s="77">
        <v>16679892.681944415</v>
      </c>
      <c r="C88" s="77">
        <v>16818489.999999966</v>
      </c>
    </row>
    <row r="89" spans="1:3" x14ac:dyDescent="0.35">
      <c r="A89" s="79">
        <v>44081</v>
      </c>
      <c r="B89" s="77">
        <v>16771082.360714268</v>
      </c>
      <c r="C89" s="77">
        <v>17066457.999999966</v>
      </c>
    </row>
    <row r="90" spans="1:3" x14ac:dyDescent="0.35">
      <c r="A90" s="79">
        <v>44088</v>
      </c>
      <c r="B90" s="77">
        <v>16823780.379629612</v>
      </c>
      <c r="C90" s="77">
        <v>16820703.999999966</v>
      </c>
    </row>
    <row r="91" spans="1:3" x14ac:dyDescent="0.35">
      <c r="A91" s="79">
        <v>44095</v>
      </c>
      <c r="B91" s="77">
        <v>16890514.963293616</v>
      </c>
      <c r="C91" s="77">
        <v>16858133.999999959</v>
      </c>
    </row>
    <row r="92" spans="1:3" x14ac:dyDescent="0.35">
      <c r="A92" s="79">
        <v>44102</v>
      </c>
      <c r="B92" s="77">
        <v>16883195.594246015</v>
      </c>
      <c r="C92" s="77">
        <v>16766274.999999961</v>
      </c>
    </row>
    <row r="93" spans="1:3" x14ac:dyDescent="0.35">
      <c r="A93" s="79">
        <v>44109</v>
      </c>
      <c r="B93" s="77">
        <v>16852294.294246007</v>
      </c>
      <c r="C93" s="77">
        <v>16916964.999999974</v>
      </c>
    </row>
    <row r="94" spans="1:3" x14ac:dyDescent="0.35">
      <c r="A94" s="79">
        <v>44116</v>
      </c>
      <c r="B94" s="77">
        <v>16801696.00575396</v>
      </c>
      <c r="C94" s="77">
        <v>16664341.99999997</v>
      </c>
    </row>
    <row r="95" spans="1:3" x14ac:dyDescent="0.35">
      <c r="A95" s="79">
        <v>44123</v>
      </c>
      <c r="B95" s="77">
        <v>16832494.99027776</v>
      </c>
      <c r="C95" s="77">
        <v>16979670.999999959</v>
      </c>
    </row>
    <row r="96" spans="1:3" x14ac:dyDescent="0.35">
      <c r="A96" s="79">
        <v>44130</v>
      </c>
      <c r="B96" s="77">
        <v>16810723.803769816</v>
      </c>
      <c r="C96" s="77">
        <v>16741259.999999978</v>
      </c>
    </row>
    <row r="97" spans="1:3" x14ac:dyDescent="0.35">
      <c r="A97" s="79">
        <v>44137</v>
      </c>
      <c r="B97" s="77">
        <v>16858134.596626949</v>
      </c>
      <c r="C97" s="77">
        <v>17058517.999999974</v>
      </c>
    </row>
    <row r="98" spans="1:3" x14ac:dyDescent="0.35">
      <c r="A98" s="79">
        <v>44144</v>
      </c>
      <c r="B98" s="77">
        <v>16968224.331944417</v>
      </c>
      <c r="C98" s="77">
        <v>17107688.999999966</v>
      </c>
    </row>
    <row r="99" spans="1:3" x14ac:dyDescent="0.35">
      <c r="A99" s="79">
        <v>44151</v>
      </c>
      <c r="B99" s="77">
        <v>16958626.394642841</v>
      </c>
      <c r="C99" s="77">
        <v>16933825.99999997</v>
      </c>
    </row>
    <row r="100" spans="1:3" x14ac:dyDescent="0.35">
      <c r="A100" s="79">
        <v>44158</v>
      </c>
      <c r="B100" s="77">
        <v>16928257.089748655</v>
      </c>
      <c r="C100" s="77">
        <v>16579511.999999963</v>
      </c>
    </row>
    <row r="101" spans="1:3" x14ac:dyDescent="0.35">
      <c r="A101" s="79">
        <v>44165</v>
      </c>
      <c r="B101" s="77">
        <v>16774968.618849179</v>
      </c>
      <c r="C101" s="77">
        <v>16479230.999999978</v>
      </c>
    </row>
    <row r="102" spans="1:3" x14ac:dyDescent="0.35">
      <c r="A102" s="79">
        <v>44172</v>
      </c>
      <c r="B102" s="77">
        <v>16668537.726984104</v>
      </c>
      <c r="C102" s="77">
        <v>16679167.999999976</v>
      </c>
    </row>
    <row r="103" spans="1:3" x14ac:dyDescent="0.35">
      <c r="A103" s="79">
        <v>44179</v>
      </c>
      <c r="B103" s="77">
        <v>16614345.562481938</v>
      </c>
      <c r="C103" s="77">
        <v>16720051.99999997</v>
      </c>
    </row>
    <row r="104" spans="1:3" x14ac:dyDescent="0.35">
      <c r="A104" s="79">
        <v>44186</v>
      </c>
      <c r="B104" s="77">
        <v>16592884.383802285</v>
      </c>
      <c r="C104" s="77">
        <v>16512472.99999998</v>
      </c>
    </row>
    <row r="105" spans="1:3" x14ac:dyDescent="0.35">
      <c r="A105" s="79">
        <v>44193</v>
      </c>
      <c r="B105" s="77">
        <v>16605427.140127441</v>
      </c>
      <c r="C105" s="77">
        <v>16535586.999999974</v>
      </c>
    </row>
    <row r="106" spans="1:3" x14ac:dyDescent="0.35">
      <c r="A106" s="79">
        <v>44200</v>
      </c>
      <c r="B106" s="77">
        <v>16589226.893981451</v>
      </c>
      <c r="C106" s="77">
        <v>16632699.999999976</v>
      </c>
    </row>
    <row r="107" spans="1:3" x14ac:dyDescent="0.35">
      <c r="A107" s="79">
        <v>44207</v>
      </c>
      <c r="B107" s="77">
        <v>16646891.739111338</v>
      </c>
      <c r="C107" s="77">
        <v>16888310.999999981</v>
      </c>
    </row>
    <row r="108" spans="1:3" x14ac:dyDescent="0.35">
      <c r="A108" s="79">
        <v>44214</v>
      </c>
      <c r="B108" s="77">
        <v>16698662.38980878</v>
      </c>
      <c r="C108" s="77">
        <v>16650603.999999981</v>
      </c>
    </row>
    <row r="109" spans="1:3" x14ac:dyDescent="0.35">
      <c r="A109" s="79">
        <v>44221</v>
      </c>
      <c r="B109" s="77">
        <v>16763083.094841246</v>
      </c>
      <c r="C109" s="77">
        <v>16866217.999999974</v>
      </c>
    </row>
    <row r="110" spans="1:3" x14ac:dyDescent="0.35">
      <c r="A110" s="79">
        <v>44228</v>
      </c>
      <c r="B110" s="77">
        <v>16727005.471759222</v>
      </c>
      <c r="C110" s="77">
        <v>16500923.999999981</v>
      </c>
    </row>
    <row r="111" spans="1:3" x14ac:dyDescent="0.35">
      <c r="A111" s="79">
        <v>44235</v>
      </c>
      <c r="B111" s="77">
        <v>16644575.120436469</v>
      </c>
      <c r="C111" s="77">
        <v>16595838.99999998</v>
      </c>
    </row>
    <row r="112" spans="1:3" x14ac:dyDescent="0.35">
      <c r="A112" s="79">
        <v>44242</v>
      </c>
      <c r="B112" s="77">
        <v>16691775.590674564</v>
      </c>
      <c r="C112" s="77">
        <v>16811201.999999981</v>
      </c>
    </row>
    <row r="113" spans="1:3" x14ac:dyDescent="0.35">
      <c r="A113" s="79">
        <v>44249</v>
      </c>
      <c r="B113" s="77">
        <v>16571228.574801551</v>
      </c>
      <c r="C113" s="77">
        <v>16411304.999999974</v>
      </c>
    </row>
    <row r="114" spans="1:3" x14ac:dyDescent="0.35">
      <c r="A114" s="79">
        <v>44256</v>
      </c>
      <c r="B114" s="77">
        <v>16588402.977777751</v>
      </c>
      <c r="C114" s="77">
        <v>16491903.999999978</v>
      </c>
    </row>
    <row r="115" spans="1:3" x14ac:dyDescent="0.35">
      <c r="A115" s="79">
        <v>44263</v>
      </c>
      <c r="B115" s="77">
        <v>16578391.296501663</v>
      </c>
      <c r="C115" s="77">
        <v>16609160.99999998</v>
      </c>
    </row>
    <row r="116" spans="1:3" x14ac:dyDescent="0.35">
      <c r="A116" s="79">
        <v>44270</v>
      </c>
      <c r="B116" s="77">
        <v>16614571.513261368</v>
      </c>
      <c r="C116" s="77">
        <v>16923013.999999985</v>
      </c>
    </row>
    <row r="117" spans="1:3" x14ac:dyDescent="0.35">
      <c r="A117" s="79">
        <v>44277</v>
      </c>
      <c r="B117" s="77">
        <v>16673286.087738285</v>
      </c>
      <c r="C117" s="77">
        <v>16806455.999999989</v>
      </c>
    </row>
    <row r="118" spans="1:3" x14ac:dyDescent="0.35">
      <c r="A118" s="79">
        <v>44284</v>
      </c>
      <c r="B118" s="77">
        <v>16762077.105885282</v>
      </c>
      <c r="C118" s="77">
        <v>16739587.999999974</v>
      </c>
    </row>
    <row r="119" spans="1:3" x14ac:dyDescent="0.35">
      <c r="A119" s="79">
        <v>44291</v>
      </c>
      <c r="B119" s="77">
        <v>16816162.662499987</v>
      </c>
      <c r="C119" s="77">
        <v>16704026.999999965</v>
      </c>
    </row>
    <row r="120" spans="1:3" x14ac:dyDescent="0.35">
      <c r="A120" s="79">
        <v>44298</v>
      </c>
      <c r="B120" s="77">
        <v>16725593.350595221</v>
      </c>
      <c r="C120" s="77">
        <v>16636745.999999989</v>
      </c>
    </row>
    <row r="121" spans="1:3" x14ac:dyDescent="0.35">
      <c r="A121" s="79">
        <v>44305</v>
      </c>
      <c r="B121" s="77">
        <v>16691588.467627376</v>
      </c>
      <c r="C121" s="77">
        <v>16663128.99999998</v>
      </c>
    </row>
    <row r="122" spans="1:3" x14ac:dyDescent="0.35">
      <c r="A122" s="79">
        <v>44312</v>
      </c>
      <c r="B122" s="77">
        <v>16685730.16980991</v>
      </c>
      <c r="C122" s="77">
        <v>16736085.999999981</v>
      </c>
    </row>
    <row r="123" spans="1:3" x14ac:dyDescent="0.35">
      <c r="A123" s="79">
        <v>44319</v>
      </c>
      <c r="B123" s="77">
        <v>16673985.504333731</v>
      </c>
      <c r="C123" s="77">
        <v>16675234.999999987</v>
      </c>
    </row>
    <row r="124" spans="1:3" x14ac:dyDescent="0.35">
      <c r="A124" s="79">
        <v>44326</v>
      </c>
      <c r="B124" s="77">
        <v>16669759.945238076</v>
      </c>
      <c r="C124" s="77">
        <v>16614694.999999976</v>
      </c>
    </row>
    <row r="125" spans="1:3" x14ac:dyDescent="0.35">
      <c r="A125" s="79">
        <v>44333</v>
      </c>
      <c r="B125" s="77">
        <v>16654461.62976189</v>
      </c>
      <c r="C125" s="77">
        <v>16581795.999999976</v>
      </c>
    </row>
    <row r="126" spans="1:3" x14ac:dyDescent="0.35">
      <c r="A126" s="79">
        <v>44340</v>
      </c>
      <c r="B126" s="77">
        <v>16586715.688558167</v>
      </c>
      <c r="C126" s="77">
        <v>16483354.999999968</v>
      </c>
    </row>
    <row r="127" spans="1:3" x14ac:dyDescent="0.35">
      <c r="A127" s="79">
        <v>44347</v>
      </c>
      <c r="B127" s="77">
        <v>16599352.643584639</v>
      </c>
      <c r="C127" s="77">
        <v>16685815.999999981</v>
      </c>
    </row>
    <row r="128" spans="1:3" x14ac:dyDescent="0.35">
      <c r="A128" s="79">
        <v>44354</v>
      </c>
      <c r="B128" s="77">
        <v>16618690.195833299</v>
      </c>
      <c r="C128" s="77">
        <v>16758305.999999981</v>
      </c>
    </row>
    <row r="129" spans="1:3" x14ac:dyDescent="0.35">
      <c r="A129" s="79">
        <v>44361</v>
      </c>
      <c r="B129" s="77">
        <v>16623938.613095209</v>
      </c>
      <c r="C129" s="77">
        <v>16583144.999999983</v>
      </c>
    </row>
    <row r="130" spans="1:3" x14ac:dyDescent="0.35">
      <c r="A130" s="79">
        <v>44368</v>
      </c>
      <c r="B130" s="77">
        <v>16669518.764842201</v>
      </c>
      <c r="C130" s="77">
        <v>16641013.999999978</v>
      </c>
    </row>
    <row r="131" spans="1:3" x14ac:dyDescent="0.35">
      <c r="A131" s="79">
        <v>44375</v>
      </c>
      <c r="B131" s="77">
        <v>16661229.801467905</v>
      </c>
      <c r="C131" s="77">
        <v>16609475.999999966</v>
      </c>
    </row>
    <row r="132" spans="1:3" x14ac:dyDescent="0.35">
      <c r="A132" s="79">
        <v>44382</v>
      </c>
      <c r="B132" s="77">
        <v>16593222.029492371</v>
      </c>
      <c r="C132" s="77">
        <v>16555382.999999981</v>
      </c>
    </row>
    <row r="133" spans="1:3" x14ac:dyDescent="0.35">
      <c r="A133" s="79">
        <v>44389</v>
      </c>
      <c r="B133" s="77">
        <v>16546306.894838061</v>
      </c>
      <c r="C133" s="77">
        <v>16437471.99999997</v>
      </c>
    </row>
    <row r="134" spans="1:3" x14ac:dyDescent="0.35">
      <c r="A134" s="79">
        <v>44396</v>
      </c>
      <c r="B134" s="77">
        <v>16479556.017728372</v>
      </c>
      <c r="C134" s="77">
        <v>16298090.999999976</v>
      </c>
    </row>
    <row r="135" spans="1:3" x14ac:dyDescent="0.35">
      <c r="A135" s="79">
        <v>44403</v>
      </c>
      <c r="B135" s="77">
        <v>16380839.090482872</v>
      </c>
      <c r="C135" s="77">
        <v>16189415.99999998</v>
      </c>
    </row>
    <row r="136" spans="1:3" x14ac:dyDescent="0.35">
      <c r="A136" s="79">
        <v>44410</v>
      </c>
      <c r="B136" s="77">
        <v>16321659.269158654</v>
      </c>
      <c r="C136" s="77">
        <v>16413654.99999998</v>
      </c>
    </row>
    <row r="137" spans="1:3" x14ac:dyDescent="0.35">
      <c r="A137" s="79">
        <v>44417</v>
      </c>
      <c r="B137" s="77">
        <v>16358510.819139164</v>
      </c>
      <c r="C137" s="77">
        <v>16502620.999999985</v>
      </c>
    </row>
    <row r="138" spans="1:3" x14ac:dyDescent="0.35">
      <c r="A138" s="79">
        <v>44424</v>
      </c>
      <c r="B138" s="77">
        <v>16380444.663466601</v>
      </c>
      <c r="C138" s="77">
        <v>16403477.999999978</v>
      </c>
    </row>
    <row r="139" spans="1:3" x14ac:dyDescent="0.35">
      <c r="A139" s="79">
        <v>44431</v>
      </c>
      <c r="B139" s="77">
        <v>16414658.373799318</v>
      </c>
      <c r="C139" s="77">
        <v>16288862.999999978</v>
      </c>
    </row>
    <row r="140" spans="1:3" x14ac:dyDescent="0.35">
      <c r="A140" s="79">
        <v>44438</v>
      </c>
      <c r="B140" s="77">
        <v>16346681.897204256</v>
      </c>
      <c r="C140" s="77">
        <v>16221171.999999972</v>
      </c>
    </row>
    <row r="141" spans="1:3" x14ac:dyDescent="0.35">
      <c r="A141" s="79">
        <v>44445</v>
      </c>
      <c r="B141" s="77">
        <v>16373865.376380514</v>
      </c>
      <c r="C141" s="77">
        <v>16552140.999999985</v>
      </c>
    </row>
    <row r="142" spans="1:3" x14ac:dyDescent="0.35">
      <c r="A142" s="79">
        <v>44452</v>
      </c>
      <c r="B142" s="77">
        <v>16255178.214836702</v>
      </c>
      <c r="C142" s="77">
        <v>16027962.999999978</v>
      </c>
    </row>
    <row r="143" spans="1:3" x14ac:dyDescent="0.35">
      <c r="A143" s="79">
        <v>44459</v>
      </c>
      <c r="B143" s="77">
        <v>16273186.853321588</v>
      </c>
      <c r="C143" s="77">
        <v>16352095.999999974</v>
      </c>
    </row>
    <row r="144" spans="1:3" x14ac:dyDescent="0.35">
      <c r="A144" s="79">
        <v>44466</v>
      </c>
      <c r="B144" s="77">
        <v>16304964.029587872</v>
      </c>
      <c r="C144" s="77">
        <v>16266693.999999976</v>
      </c>
    </row>
    <row r="145" spans="1:3" x14ac:dyDescent="0.35">
      <c r="A145" s="79">
        <v>44473</v>
      </c>
      <c r="B145" s="77">
        <v>16239418.833614483</v>
      </c>
      <c r="C145" s="77">
        <v>16287501.999999978</v>
      </c>
    </row>
    <row r="146" spans="1:3" x14ac:dyDescent="0.35">
      <c r="A146" s="79">
        <v>44480</v>
      </c>
      <c r="B146" s="77">
        <v>16172582.267478336</v>
      </c>
      <c r="C146" s="77">
        <v>15847201.999999974</v>
      </c>
    </row>
    <row r="147" spans="1:3" x14ac:dyDescent="0.35">
      <c r="A147" s="79">
        <v>44487</v>
      </c>
      <c r="B147" s="77">
        <v>16117754.822204161</v>
      </c>
      <c r="C147" s="77">
        <v>16082397.999999968</v>
      </c>
    </row>
    <row r="148" spans="1:3" x14ac:dyDescent="0.35">
      <c r="A148" s="79">
        <v>44494</v>
      </c>
      <c r="B148" s="77">
        <v>16101383.123232281</v>
      </c>
      <c r="C148" s="77">
        <v>16099339.999999983</v>
      </c>
    </row>
    <row r="149" spans="1:3" x14ac:dyDescent="0.35">
      <c r="A149" s="79">
        <v>44501</v>
      </c>
      <c r="B149" s="77">
        <v>16013323.223638305</v>
      </c>
      <c r="C149" s="77">
        <v>16008875.99999998</v>
      </c>
    </row>
    <row r="150" spans="1:3" x14ac:dyDescent="0.35">
      <c r="A150" s="79">
        <v>44508</v>
      </c>
      <c r="B150" s="77">
        <v>16075488.979515376</v>
      </c>
      <c r="C150" s="77">
        <v>16096250.999999968</v>
      </c>
    </row>
    <row r="151" spans="1:3" x14ac:dyDescent="0.35">
      <c r="A151" s="79">
        <v>44515</v>
      </c>
      <c r="B151" s="77">
        <v>16048396.28734133</v>
      </c>
      <c r="C151" s="77">
        <v>15993774.999999981</v>
      </c>
    </row>
    <row r="152" spans="1:3" x14ac:dyDescent="0.35">
      <c r="A152" s="79">
        <v>44522</v>
      </c>
      <c r="B152" s="77">
        <v>16003796.828827865</v>
      </c>
      <c r="C152" s="77">
        <v>15911708.999999968</v>
      </c>
    </row>
    <row r="153" spans="1:3" x14ac:dyDescent="0.35">
      <c r="A153" s="79">
        <v>44529</v>
      </c>
      <c r="B153" s="77">
        <v>15965506.901006138</v>
      </c>
      <c r="C153" s="77">
        <v>15850056.999999978</v>
      </c>
    </row>
    <row r="154" spans="1:3" x14ac:dyDescent="0.35">
      <c r="A154" s="79">
        <v>44536</v>
      </c>
      <c r="B154" s="77">
        <v>15938111.817045663</v>
      </c>
      <c r="C154" s="77">
        <v>15929859.999999972</v>
      </c>
    </row>
    <row r="155" spans="1:3" x14ac:dyDescent="0.35">
      <c r="A155" s="79">
        <v>44543</v>
      </c>
      <c r="B155" s="77">
        <v>15854854.009577204</v>
      </c>
      <c r="C155" s="77">
        <v>15721249.999999974</v>
      </c>
    </row>
    <row r="156" spans="1:3" x14ac:dyDescent="0.35">
      <c r="A156" s="79">
        <v>44550</v>
      </c>
      <c r="B156" s="77">
        <v>15714276.822924279</v>
      </c>
      <c r="C156" s="77">
        <v>15411291.99999998</v>
      </c>
    </row>
    <row r="157" spans="1:3" x14ac:dyDescent="0.35">
      <c r="A157" s="79">
        <v>44557</v>
      </c>
      <c r="B157" s="77">
        <v>15548569.91170633</v>
      </c>
      <c r="C157" s="77">
        <v>15268724.999999974</v>
      </c>
    </row>
    <row r="158" spans="1:3" x14ac:dyDescent="0.35">
      <c r="A158" s="79">
        <v>44564</v>
      </c>
      <c r="B158" s="77">
        <v>15622395.315061312</v>
      </c>
      <c r="C158" s="77">
        <v>16089626.99999998</v>
      </c>
    </row>
    <row r="159" spans="1:3" x14ac:dyDescent="0.35">
      <c r="A159" s="79">
        <v>44571</v>
      </c>
      <c r="B159" s="77">
        <v>15624255.068942726</v>
      </c>
      <c r="C159" s="77">
        <v>15699021.999999966</v>
      </c>
    </row>
    <row r="160" spans="1:3" x14ac:dyDescent="0.35">
      <c r="A160" s="79">
        <v>44578</v>
      </c>
      <c r="B160" s="77">
        <v>15681181.521720517</v>
      </c>
      <c r="C160" s="77">
        <v>15644448.999999966</v>
      </c>
    </row>
    <row r="161" spans="1:4" x14ac:dyDescent="0.35">
      <c r="A161" s="79">
        <v>44585</v>
      </c>
      <c r="B161" s="77">
        <v>15794487.361447776</v>
      </c>
      <c r="C161" s="77">
        <v>15753141.999999989</v>
      </c>
    </row>
    <row r="162" spans="1:4" x14ac:dyDescent="0.35">
      <c r="A162" s="79">
        <v>44592</v>
      </c>
      <c r="B162" s="77">
        <v>15652827.872089915</v>
      </c>
      <c r="C162" s="77">
        <v>15526824.999999978</v>
      </c>
    </row>
    <row r="163" spans="1:4" x14ac:dyDescent="0.35">
      <c r="A163" s="79">
        <v>44599</v>
      </c>
      <c r="B163" s="77">
        <v>15516444.259983029</v>
      </c>
      <c r="C163" s="77">
        <v>15123953.999999966</v>
      </c>
    </row>
    <row r="164" spans="1:4" x14ac:dyDescent="0.35">
      <c r="A164" s="79">
        <v>44606</v>
      </c>
      <c r="B164" s="77">
        <v>15461903.362738613</v>
      </c>
      <c r="C164" s="77">
        <v>15371267.999999972</v>
      </c>
    </row>
    <row r="165" spans="1:4" ht="18.5" x14ac:dyDescent="0.45">
      <c r="A165" s="79">
        <v>44613</v>
      </c>
      <c r="B165" s="77">
        <v>15436577.251526222</v>
      </c>
      <c r="C165" s="77">
        <v>15688355.999999972</v>
      </c>
      <c r="D165" s="59"/>
    </row>
    <row r="166" spans="1:4" x14ac:dyDescent="0.35">
      <c r="A166" s="79">
        <v>44620</v>
      </c>
      <c r="B166" s="77">
        <v>15486460.276343539</v>
      </c>
      <c r="C166" s="77">
        <v>15785589.999999978</v>
      </c>
    </row>
    <row r="167" spans="1:4" x14ac:dyDescent="0.35">
      <c r="A167" s="79">
        <v>44627</v>
      </c>
      <c r="B167" s="77">
        <v>15612386.526252279</v>
      </c>
      <c r="C167" s="77">
        <v>15641235.999999974</v>
      </c>
    </row>
    <row r="168" spans="1:4" x14ac:dyDescent="0.35">
      <c r="A168" s="79">
        <v>44634</v>
      </c>
      <c r="B168" s="77">
        <v>15672941.835190557</v>
      </c>
      <c r="C168" s="77">
        <v>15599039.999999981</v>
      </c>
    </row>
    <row r="169" spans="1:4" x14ac:dyDescent="0.35">
      <c r="A169" s="79">
        <v>44641</v>
      </c>
      <c r="B169" s="77">
        <v>15650570.763690453</v>
      </c>
      <c r="C169" s="77">
        <v>15651456.999999983</v>
      </c>
    </row>
    <row r="170" spans="1:4" x14ac:dyDescent="0.35">
      <c r="A170" s="80">
        <v>44648</v>
      </c>
      <c r="B170" s="77">
        <v>15594894.501984099</v>
      </c>
      <c r="C170" s="77">
        <v>15512194.999999966</v>
      </c>
    </row>
    <row r="171" spans="1:4" x14ac:dyDescent="0.35">
      <c r="A171" s="80">
        <v>44655</v>
      </c>
      <c r="B171" s="77">
        <v>15643512.528823923</v>
      </c>
      <c r="C171" s="77">
        <v>15806339.999999978</v>
      </c>
    </row>
    <row r="172" spans="1:4" x14ac:dyDescent="0.35">
      <c r="A172" s="80">
        <v>44662</v>
      </c>
      <c r="B172" s="77">
        <v>15776688.800414842</v>
      </c>
      <c r="C172" s="77">
        <v>16081166.999999972</v>
      </c>
    </row>
    <row r="173" spans="1:4" x14ac:dyDescent="0.35">
      <c r="A173" s="80">
        <v>44669</v>
      </c>
      <c r="B173" s="77">
        <v>15912043.848773431</v>
      </c>
      <c r="C173" s="77">
        <v>16184624.99999997</v>
      </c>
    </row>
    <row r="174" spans="1:4" x14ac:dyDescent="0.35">
      <c r="A174" s="80">
        <v>44676</v>
      </c>
      <c r="B174" s="77">
        <v>16034682.793181796</v>
      </c>
      <c r="C174" s="77">
        <v>16040681.99999998</v>
      </c>
    </row>
    <row r="175" spans="1:4" x14ac:dyDescent="0.35">
      <c r="A175" s="80">
        <v>44683</v>
      </c>
      <c r="B175" s="58">
        <v>16062000.769155817</v>
      </c>
      <c r="C175" s="58">
        <v>15998807.999999987</v>
      </c>
    </row>
    <row r="176" spans="1:4" x14ac:dyDescent="0.35">
      <c r="A176" s="80">
        <v>44690</v>
      </c>
      <c r="B176" s="58">
        <v>15974437.983802283</v>
      </c>
      <c r="C176" s="58">
        <v>15750758.99999998</v>
      </c>
    </row>
    <row r="177" spans="1:3" x14ac:dyDescent="0.35">
      <c r="A177" s="80">
        <v>44697</v>
      </c>
      <c r="B177" s="58">
        <v>15986991.99027776</v>
      </c>
      <c r="C177" s="58">
        <v>16198747.999999974</v>
      </c>
    </row>
    <row r="178" spans="1:3" x14ac:dyDescent="0.35">
      <c r="A178" s="80">
        <v>44704</v>
      </c>
      <c r="B178" s="58">
        <v>16003309.48095235</v>
      </c>
      <c r="C178" s="58">
        <v>16040395.999999974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Goods - trends</vt:lpstr>
      <vt:lpstr>Goods - region</vt:lpstr>
      <vt:lpstr>Goods - country</vt:lpstr>
      <vt:lpstr>Goods - prices</vt:lpstr>
      <vt:lpstr>Services - trends</vt:lpstr>
      <vt:lpstr>Logistics - stress and delays</vt:lpstr>
      <vt:lpstr>Logistics-capacity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Cristina Constantinescu</dc:creator>
  <cp:keywords/>
  <dc:description/>
  <cp:lastModifiedBy>Ileana Cristina Constantinescu</cp:lastModifiedBy>
  <cp:revision/>
  <dcterms:created xsi:type="dcterms:W3CDTF">2021-11-08T06:44:58Z</dcterms:created>
  <dcterms:modified xsi:type="dcterms:W3CDTF">2022-06-14T14:18:54Z</dcterms:modified>
  <cp:category/>
  <cp:contentStatus/>
</cp:coreProperties>
</file>