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dmare_worldbank_org/Documents/World Bank/2021 - WDR/Data &amp; Figures/Complete Excels/Final web team/04--CHAPTER 4/"/>
    </mc:Choice>
  </mc:AlternateContent>
  <xr:revisionPtr revIDLastSave="16" documentId="8_{007A5931-C2D3-4AAB-B8CC-483F9700F771}" xr6:coauthVersionLast="46" xr6:coauthVersionMax="47" xr10:uidLastSave="{8BF32626-FECD-4F12-B8BB-79C486E0592B}"/>
  <bookViews>
    <workbookView xWindow="-110" yWindow="-110" windowWidth="19420" windowHeight="10420" xr2:uid="{306C1257-6D72-014B-8AAE-5140296808A9}"/>
  </bookViews>
  <sheets>
    <sheet name="Fig B4.1.1" sheetId="36" r:id="rId1"/>
    <sheet name="Fig 4.1" sheetId="32" r:id="rId2"/>
    <sheet name="Fig 4.2" sheetId="26" r:id="rId3"/>
    <sheet name="Fig B4.2.1" sheetId="27" r:id="rId4"/>
    <sheet name="Fig B4.3.1" sheetId="21" r:id="rId5"/>
    <sheet name="Fig B4.4.1 " sheetId="33" r:id="rId6"/>
    <sheet name="Fig 4.3" sheetId="34" r:id="rId7"/>
    <sheet name="Fig B4.5.1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123Graph_D" localSheetId="1" hidden="1">[1]B!#REF!</definedName>
    <definedName name="___123Graph_D" localSheetId="0" hidden="1">[1]B!#REF!</definedName>
    <definedName name="___123Graph_D" hidden="1">[1]B!#REF!</definedName>
    <definedName name="__123Graph_A" localSheetId="1" hidden="1">[1]B!#REF!</definedName>
    <definedName name="__123Graph_A" localSheetId="0" hidden="1">[1]B!#REF!</definedName>
    <definedName name="__123Graph_A" hidden="1">[1]B!#REF!</definedName>
    <definedName name="__123Graph_ACurrent" hidden="1">[2]T17_T18_MSURC!$E$831:$O$831</definedName>
    <definedName name="__123Graph_AGRAPH1" hidden="1">[2]T17_T18_MSURC!$E$831:$I$831</definedName>
    <definedName name="__123Graph_B" hidden="1">[1]B!#REF!</definedName>
    <definedName name="__123Graph_BCurrent" hidden="1">[2]T17_T18_MSURC!$E$832:$O$832</definedName>
    <definedName name="__123Graph_BGRAPH1" hidden="1">[2]T17_T18_MSURC!$E$832:$I$832</definedName>
    <definedName name="__123Graph_C" hidden="1">[1]B!#REF!</definedName>
    <definedName name="__123Graph_CCurrent" hidden="1">[2]T17_T18_MSURC!$E$834:$O$834</definedName>
    <definedName name="__123Graph_CGRAPH1" hidden="1">[2]T17_T18_MSURC!$E$834:$I$834</definedName>
    <definedName name="__123Graph_D" hidden="1">[3]SEI!#REF!</definedName>
    <definedName name="__123Graph_DCurrent" hidden="1">[2]T17_T18_MSURC!$E$835:$O$835</definedName>
    <definedName name="__123Graph_DGRAPH1" hidden="1">[2]T17_T18_MSURC!$E$835:$I$835</definedName>
    <definedName name="__123Graph_E" hidden="1">[3]SEI!#REF!</definedName>
    <definedName name="__123Graph_ECurrent" hidden="1">[2]T17_T18_MSURC!$E$836:$E$836</definedName>
    <definedName name="__123Graph_EGRAPH1" hidden="1">[2]T17_T18_MSURC!$E$837:$I$837</definedName>
    <definedName name="__123Graph_F" hidden="1">[3]SEI!#REF!</definedName>
    <definedName name="__123Graph_FCurrent" hidden="1">[2]T17_T18_MSURC!$E$836:$E$836</definedName>
    <definedName name="__123Graph_FGRAPH1" hidden="1">[2]T17_T18_MSURC!$E$838:$I$838</definedName>
    <definedName name="__123Graph_X" hidden="1">[1]B!#REF!</definedName>
    <definedName name="__123Graph_XChart1" hidden="1">'[4]RBZ-former'!$O$5:$O$66</definedName>
    <definedName name="__123Graph_XChart2" hidden="1">'[4]RBZ-former'!$O$5:$O$66</definedName>
    <definedName name="__123Graph_XCurrent" hidden="1">[5]CPIINDEX!$B$263:$B$310</definedName>
    <definedName name="__123Graph_XGRAPH1" hidden="1">[2]T17_T18_MSURC!$E$829:$I$829</definedName>
    <definedName name="_1__123Graph_ACHART_1" hidden="1">[6]A!$C$31:$AJ$31</definedName>
    <definedName name="_1__123Graph_AChart_1A" hidden="1">[7]CPIINDEX!$O$263:$O$310</definedName>
    <definedName name="_10__123Graph_XChart_1A" hidden="1">[5]CPIINDEX!$B$263:$B$310</definedName>
    <definedName name="_11__123Graph_XChart_2A" hidden="1">[5]CPIINDEX!$B$203:$B$310</definedName>
    <definedName name="_12__123Graph_XChart_3A" hidden="1">[5]CPIINDEX!$B$203:$B$310</definedName>
    <definedName name="_13__123Graph_XChart_4A" hidden="1">[5]CPIINDEX!$B$239:$B$298</definedName>
    <definedName name="_16__123Graph_XChart_1A" hidden="1">[7]CPIINDEX!$B$263:$B$310</definedName>
    <definedName name="_17__123Graph_XChart_2A" hidden="1">[7]CPIINDEX!$B$203:$B$310</definedName>
    <definedName name="_18__123Graph_XChart_3A" hidden="1">[7]CPIINDEX!$B$203:$B$310</definedName>
    <definedName name="_19__123Graph_XChart_4A" hidden="1">[7]CPIINDEX!$B$239:$B$298</definedName>
    <definedName name="_2__123Graph_ACHART_2" hidden="1">[6]A!$C$31:$AJ$31</definedName>
    <definedName name="_2__123Graph_AChart_2A" hidden="1">[7]CPIINDEX!$K$203:$K$304</definedName>
    <definedName name="_3__123Graph_AChart_3A" hidden="1">[7]CPIINDEX!$O$203:$O$304</definedName>
    <definedName name="_3__123Graph_BCHART_1" hidden="1">[6]A!$C$28:$AJ$28</definedName>
    <definedName name="_4__123Graph_AChart_4A" hidden="1">[7]CPIINDEX!$O$239:$O$298</definedName>
    <definedName name="_4__123Graph_BCHART_2" hidden="1">[6]A!$C$36:$AJ$36</definedName>
    <definedName name="_5__123Graph_BChart_1A" hidden="1">[7]CPIINDEX!$S$263:$S$310</definedName>
    <definedName name="_5__123Graph_CCHART_1" hidden="1">[6]A!$C$24:$AJ$24</definedName>
    <definedName name="_6__123Graph_CCHART_2" hidden="1">[6]A!$C$38:$AJ$38</definedName>
    <definedName name="_7__123Graph_BChart_3A" hidden="1">[5]CPIINDEX!#REF!</definedName>
    <definedName name="_7__123Graph_XCHART_1" hidden="1">[6]A!$C$5:$AJ$5</definedName>
    <definedName name="_8__123Graph_XCHART_2" hidden="1">[6]A!$C$39:$AJ$39</definedName>
    <definedName name="_9__123Graph_BChart_4A" hidden="1">[5]CPIINDEX!#REF!</definedName>
    <definedName name="_ccVersion">1.72</definedName>
    <definedName name="_Fill" localSheetId="1" hidden="1">#REF!</definedName>
    <definedName name="_Fill" hidden="1">#REF!</definedName>
    <definedName name="_Fill1" localSheetId="1" hidden="1">#REF!</definedName>
    <definedName name="_Fill1" hidden="1">#REF!</definedName>
    <definedName name="_filterd" hidden="1">[8]C!$P$428:$T$428</definedName>
    <definedName name="_xlnm._FilterDatabase" hidden="1">[9]C!$P$428:$T$428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Parse_Out" localSheetId="1" hidden="1">#REF!</definedName>
    <definedName name="_Parse_Out" hidden="1">#REF!</definedName>
    <definedName name="_Regression_Int" hidden="1">1</definedName>
    <definedName name="_Regression_Out" localSheetId="1" hidden="1">'[10]Work sheet'!#REF!</definedName>
    <definedName name="_Regression_Out" hidden="1">'[10]Work sheet'!#REF!</definedName>
    <definedName name="_Regression_X" hidden="1">[9]C!$AK$11:$AU$11</definedName>
    <definedName name="_Regression_Y" hidden="1">[9]C!$AK$10:$AU$10</definedName>
    <definedName name="_Sort" localSheetId="1" hidden="1">#REF!</definedName>
    <definedName name="_Sort" localSheetId="0" hidden="1">#REF!</definedName>
    <definedName name="_Sort" hidden="1">#REF!</definedName>
    <definedName name="_top1">'[11]INR_US$'!$C$3</definedName>
    <definedName name="_top2">'[11]INR_US$'!$J$3</definedName>
    <definedName name="a" localSheetId="1" hidden="1">{"Main Economic Indicators",#N/A,FALSE,"C"}</definedName>
    <definedName name="a" localSheetId="0" hidden="1">{"Main Economic Indicators",#N/A,FALSE,"C"}</definedName>
    <definedName name="a" hidden="1">{"Main Economic Indicators",#N/A,FALSE,"C"}</definedName>
    <definedName name="aa" localSheetId="1" hidden="1">{"Main Economic Indicators",#N/A,FALSE,"C"}</definedName>
    <definedName name="aa" localSheetId="0" hidden="1">{"Main Economic Indicators",#N/A,FALSE,"C"}</definedName>
    <definedName name="aa" hidden="1">{"Main Economic Indicators",#N/A,FALSE,"C"}</definedName>
    <definedName name="aaa" localSheetId="1" hidden="1">{"Main Economic Indicators",#N/A,FALSE,"C"}</definedName>
    <definedName name="aaa" localSheetId="0" hidden="1">{"Main Economic Indicators",#N/A,FALSE,"C"}</definedName>
    <definedName name="aaa" hidden="1">{"Main Economic Indicators",#N/A,FALSE,"C"}</definedName>
    <definedName name="aaaa" hidden="1">[12]OUTPUT!#REF!,[12]OUTPUT!$B$1:$P$65536</definedName>
    <definedName name="aaq" localSheetId="1" hidden="1">{"Main Economic Indicators",#N/A,FALSE,"C"}</definedName>
    <definedName name="aaq" localSheetId="0" hidden="1">{"Main Economic Indicators",#N/A,FALSE,"C"}</definedName>
    <definedName name="aaq" hidden="1">{"Main Economic Indicators",#N/A,FALSE,"C"}</definedName>
    <definedName name="ACwvu.Export." hidden="1">[13]OUTPUT!$A$1:$AA$17</definedName>
    <definedName name="ACwvu.IMPORT." hidden="1">[13]INPUT!$A$1:$AA$479</definedName>
    <definedName name="afr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fr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f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nscount" hidden="1">1</definedName>
    <definedName name="aq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aq" localSheetId="1" hidden="1">{"Main Economic Indicators",#N/A,FALSE,"C"}</definedName>
    <definedName name="aqaq" localSheetId="0" hidden="1">{"Main Economic Indicators",#N/A,FALSE,"C"}</definedName>
    <definedName name="aqaq" hidden="1">{"Main Economic Indicators",#N/A,FALSE,"C"}</definedName>
    <definedName name="Assessment">'[14]Output-INSTRUCTIONS'!$J$50</definedName>
    <definedName name="BLPH14" localSheetId="0" hidden="1">[15]Raw_1!#REF!</definedName>
    <definedName name="BLPH14" hidden="1">[15]Raw_1!#REF!</definedName>
    <definedName name="Board_Date">'[14]Output - Submit'!$C$21</definedName>
    <definedName name="Borderline">'[14]Output-INSTRUCTIONS'!$J$10</definedName>
    <definedName name="Borderline_Case">'[14]Output - Submit'!$C$12</definedName>
    <definedName name="cc_12mthRecom" localSheetId="1">#REF!</definedName>
    <definedName name="cc_12mthRecom" localSheetId="0">#REF!</definedName>
    <definedName name="cc_12mthRecom">#REF!</definedName>
    <definedName name="cc_3mthRecom" localSheetId="1">#REF!</definedName>
    <definedName name="cc_3mthRecom" localSheetId="0">#REF!</definedName>
    <definedName name="cc_3mthRecom">#REF!</definedName>
    <definedName name="cc_AdjInvestCapital" localSheetId="1">#REF!</definedName>
    <definedName name="cc_AdjInvestCapital" localSheetId="0">#REF!</definedName>
    <definedName name="cc_AdjInvestCapital">#REF!</definedName>
    <definedName name="cc_AdjNOPAT" localSheetId="1">#REF!</definedName>
    <definedName name="cc_AdjNOPAT">#REF!</definedName>
    <definedName name="cc_AdjWeightShares" localSheetId="1">#REF!</definedName>
    <definedName name="cc_AdjWeightShares">#REF!</definedName>
    <definedName name="cc_AmortGoodwill" localSheetId="1">#REF!</definedName>
    <definedName name="cc_AmortGoodwill">#REF!</definedName>
    <definedName name="cc_AnalystUpdated" localSheetId="1">#REF!</definedName>
    <definedName name="cc_AnalystUpdated">#REF!</definedName>
    <definedName name="cc_AorF" localSheetId="1">#REF!</definedName>
    <definedName name="cc_AorF">#REF!</definedName>
    <definedName name="cc_AssocDiv" localSheetId="1">#REF!</definedName>
    <definedName name="cc_AssocDiv">#REF!</definedName>
    <definedName name="cc_AssocProfit" localSheetId="1">#REF!</definedName>
    <definedName name="cc_AssocProfit">#REF!</definedName>
    <definedName name="cc_AttEarnings" localSheetId="1">#REF!</definedName>
    <definedName name="cc_AttEarnings">#REF!</definedName>
    <definedName name="cc_AvgAdjInvestCapital" localSheetId="1">#REF!</definedName>
    <definedName name="cc_AvgAdjInvestCapital">#REF!</definedName>
    <definedName name="cc_bkABVPS" localSheetId="1">#REF!</definedName>
    <definedName name="cc_bkABVPS">#REF!</definedName>
    <definedName name="cc_bkAdjBV" localSheetId="1">#REF!</definedName>
    <definedName name="cc_bkAdjBV">#REF!</definedName>
    <definedName name="cc_bkBills" localSheetId="1">#REF!</definedName>
    <definedName name="cc_bkBills">#REF!</definedName>
    <definedName name="cc_bkCalAdjBV" localSheetId="1">#REF!</definedName>
    <definedName name="cc_bkCalAdjBV">#REF!</definedName>
    <definedName name="cc_bkCAR" localSheetId="1">#REF!</definedName>
    <definedName name="cc_bkCAR">#REF!</definedName>
    <definedName name="cc_bkCash" localSheetId="1">#REF!</definedName>
    <definedName name="cc_bkCash">#REF!</definedName>
    <definedName name="cc_bkCheckPreAssoProfit" localSheetId="1">#REF!</definedName>
    <definedName name="cc_bkCheckPreAssoProfit">#REF!</definedName>
    <definedName name="cc_bkCheckSum" localSheetId="1">#REF!</definedName>
    <definedName name="cc_bkCheckSum">#REF!</definedName>
    <definedName name="cc_bkCommitConti" localSheetId="1">#REF!</definedName>
    <definedName name="cc_bkCommitConti">#REF!</definedName>
    <definedName name="cc_bkCumGenProvision" localSheetId="1">#REF!</definedName>
    <definedName name="cc_bkCumGenProvision">#REF!</definedName>
    <definedName name="cc_bkCumProvision" localSheetId="1">#REF!</definedName>
    <definedName name="cc_bkCumProvision">#REF!</definedName>
    <definedName name="cc_bkCumSpeProvision" localSheetId="1">#REF!</definedName>
    <definedName name="cc_bkCumSpeProvision">#REF!</definedName>
    <definedName name="cc_bkCustDeposits" localSheetId="1">#REF!</definedName>
    <definedName name="cc_bkCustDeposits">#REF!</definedName>
    <definedName name="cc_bkDeferTaxation" localSheetId="1">#REF!</definedName>
    <definedName name="cc_bkDeferTaxation">#REF!</definedName>
    <definedName name="cc_bkDividendsNII" localSheetId="1">#REF!</definedName>
    <definedName name="cc_bkDividendsNII">#REF!</definedName>
    <definedName name="cc_bkFeeCommission" localSheetId="1">#REF!</definedName>
    <definedName name="cc_bkFeeCommission">#REF!</definedName>
    <definedName name="cc_bkFinalModelAdjBV" localSheetId="1">#REF!</definedName>
    <definedName name="cc_bkFinalModelAdjBV">#REF!</definedName>
    <definedName name="cc_bkFixedAsset" localSheetId="1">#REF!</definedName>
    <definedName name="cc_bkFixedAsset">#REF!</definedName>
    <definedName name="cc_bkForexIncome" localSheetId="1">#REF!</definedName>
    <definedName name="cc_bkForexIncome">#REF!</definedName>
    <definedName name="cc_bkGPRatio" localSheetId="1">#REF!</definedName>
    <definedName name="cc_bkGPRatio">#REF!</definedName>
    <definedName name="cc_bkGrossLoans" localSheetId="1">#REF!</definedName>
    <definedName name="cc_bkGrossLoans">#REF!</definedName>
    <definedName name="cc_bkGrossNPL" localSheetId="1">#REF!</definedName>
    <definedName name="cc_bkGrossNPL">#REF!</definedName>
    <definedName name="cc_bkIntangibleAssets" localSheetId="1">#REF!</definedName>
    <definedName name="cc_bkIntangibleAssets">#REF!</definedName>
    <definedName name="cc_bkInterbankDeposits" localSheetId="1">#REF!</definedName>
    <definedName name="cc_bkInterbankDeposits">#REF!</definedName>
    <definedName name="cc_bkInterBankLoans" localSheetId="1">#REF!</definedName>
    <definedName name="cc_bkInterBankLoans">#REF!</definedName>
    <definedName name="cc_bkIntExpense" localSheetId="1">#REF!</definedName>
    <definedName name="cc_bkIntExpense">#REF!</definedName>
    <definedName name="cc_bkIntIncome" localSheetId="1">#REF!</definedName>
    <definedName name="cc_bkIntIncome">#REF!</definedName>
    <definedName name="cc_bkIntInSusp" localSheetId="1">#REF!</definedName>
    <definedName name="cc_bkIntInSusp">#REF!</definedName>
    <definedName name="cc_bkInvestments" localSheetId="1">#REF!</definedName>
    <definedName name="cc_bkInvestments">#REF!</definedName>
    <definedName name="cc_bkInvtAssoc" localSheetId="1">#REF!</definedName>
    <definedName name="cc_bkInvtAssoc">#REF!</definedName>
    <definedName name="cc_bkLiabSHFundsMI" localSheetId="1">#REF!</definedName>
    <definedName name="cc_bkLiabSHFundsMI">#REF!</definedName>
    <definedName name="cc_bkLoanLossProvision" localSheetId="1">#REF!</definedName>
    <definedName name="cc_bkLoanLossProvision">#REF!</definedName>
    <definedName name="cc_bkLoans" localSheetId="1">#REF!</definedName>
    <definedName name="cc_bkLoans">#REF!</definedName>
    <definedName name="cc_bkLTBorrowings" localSheetId="1">#REF!</definedName>
    <definedName name="cc_bkLTBorrowings">#REF!</definedName>
    <definedName name="cc_bkMinoritiesBS" localSheetId="1">#REF!</definedName>
    <definedName name="cc_bkMinoritiesBS">#REF!</definedName>
    <definedName name="cc_bkMinoritiesPL" localSheetId="1">#REF!</definedName>
    <definedName name="cc_bkMinoritiesPL">#REF!</definedName>
    <definedName name="cc_bkModelAdjBV" localSheetId="1">#REF!</definedName>
    <definedName name="cc_bkModelAdjBV">#REF!</definedName>
    <definedName name="cc_bkNBV" localSheetId="1">#REF!</definedName>
    <definedName name="cc_bkNBV">#REF!</definedName>
    <definedName name="cc_bkNetIncome" localSheetId="1">#REF!</definedName>
    <definedName name="cc_bkNetIncome">#REF!</definedName>
    <definedName name="cc_bkNetInterest" localSheetId="1">#REF!</definedName>
    <definedName name="cc_bkNetInterest">#REF!</definedName>
    <definedName name="cc_bkNetIntMargin" localSheetId="1">#REF!</definedName>
    <definedName name="cc_bkNetIntMargin">#REF!</definedName>
    <definedName name="cc_bkNetIntSpread" localSheetId="1">#REF!</definedName>
    <definedName name="cc_bkNetIntSpread">#REF!</definedName>
    <definedName name="cc_bkNetProfit" localSheetId="1">#REF!</definedName>
    <definedName name="cc_bkNetProfit">#REF!</definedName>
    <definedName name="cc_bkNonIntIncome" localSheetId="1">#REF!</definedName>
    <definedName name="cc_bkNonIntIncome">#REF!</definedName>
    <definedName name="cc_bkNPL" localSheetId="1">#REF!</definedName>
    <definedName name="cc_bkNPL">#REF!</definedName>
    <definedName name="cc_bkObligRepo" localSheetId="1">#REF!</definedName>
    <definedName name="cc_bkObligRepo">#REF!</definedName>
    <definedName name="cc_bkOffBalSht" localSheetId="1">#REF!</definedName>
    <definedName name="cc_bkOffBalSht">#REF!</definedName>
    <definedName name="cc_bkOp_Exp" localSheetId="1">#REF!</definedName>
    <definedName name="cc_bkOp_Exp">#REF!</definedName>
    <definedName name="cc_bkOtherAssets" localSheetId="1">#REF!</definedName>
    <definedName name="cc_bkOtherAssets">#REF!</definedName>
    <definedName name="cc_bkOtherLiab" localSheetId="1">#REF!</definedName>
    <definedName name="cc_bkOtherLiab">#REF!</definedName>
    <definedName name="cc_bkOthersNII" localSheetId="1">#REF!</definedName>
    <definedName name="cc_bkOthersNII">#REF!</definedName>
    <definedName name="cc_bkPeakNPL" localSheetId="1">#REF!</definedName>
    <definedName name="cc_bkPeakNPL">#REF!</definedName>
    <definedName name="cc_bkPreAssoProfit" localSheetId="1">#REF!</definedName>
    <definedName name="cc_bkPreAssoProfit">#REF!</definedName>
    <definedName name="cc_bkReserves" localSheetId="1">#REF!</definedName>
    <definedName name="cc_bkReserves">#REF!</definedName>
    <definedName name="cc_bkSecPurchased" localSheetId="1">#REF!</definedName>
    <definedName name="cc_bkSecPurchased">#REF!</definedName>
    <definedName name="cc_bkShareCap" localSheetId="1">#REF!</definedName>
    <definedName name="cc_bkShareCap">#REF!</definedName>
    <definedName name="cc_bkSHFunds" localSheetId="1">#REF!</definedName>
    <definedName name="cc_bkSHFunds">#REF!</definedName>
    <definedName name="cc_bkStatRes" localSheetId="1">#REF!</definedName>
    <definedName name="cc_bkStatRes">#REF!</definedName>
    <definedName name="cc_bkStatReserves" localSheetId="1">#REF!</definedName>
    <definedName name="cc_bkStatReserves">#REF!</definedName>
    <definedName name="cc_bkSTBorrowings" localSheetId="1">#REF!</definedName>
    <definedName name="cc_bkSTBorrowings">#REF!</definedName>
    <definedName name="cc_bkSubObligation" localSheetId="1">#REF!</definedName>
    <definedName name="cc_bkSubObligation">#REF!</definedName>
    <definedName name="cc_bkTax" localSheetId="1">#REF!</definedName>
    <definedName name="cc_bkTax">#REF!</definedName>
    <definedName name="cc_bkTotalAsset" localSheetId="1">#REF!</definedName>
    <definedName name="cc_bkTotalAsset">#REF!</definedName>
    <definedName name="cc_bkTotalIncome" localSheetId="1">#REF!</definedName>
    <definedName name="cc_bkTotalIncome">#REF!</definedName>
    <definedName name="cc_bkTotalLiab" localSheetId="1">#REF!</definedName>
    <definedName name="cc_bkTotalLiab">#REF!</definedName>
    <definedName name="cc_BuyAtPrice" localSheetId="1">#REF!</definedName>
    <definedName name="cc_BuyAtPrice">#REF!</definedName>
    <definedName name="cc_BuyAtTargetPriceDate" localSheetId="1">#REF!</definedName>
    <definedName name="cc_BuyAtTargetPriceDate">#REF!</definedName>
    <definedName name="cc_CapEmp" localSheetId="1">#REF!</definedName>
    <definedName name="cc_CapEmp">#REF!</definedName>
    <definedName name="cc_CapEx" localSheetId="1">#REF!</definedName>
    <definedName name="cc_CapEx">#REF!</definedName>
    <definedName name="cc_CapitalYield" localSheetId="1">#REF!</definedName>
    <definedName name="cc_CapitalYield">#REF!</definedName>
    <definedName name="cc_Cash" localSheetId="1">#REF!</definedName>
    <definedName name="cc_Cash">#REF!</definedName>
    <definedName name="cc_CashFlowPS" localSheetId="1">#REF!</definedName>
    <definedName name="cc_CashFlowPS">#REF!</definedName>
    <definedName name="cc_CFCheckSum" localSheetId="1">#REF!</definedName>
    <definedName name="cc_CFCheckSum">#REF!</definedName>
    <definedName name="cc_CFDividends" localSheetId="1">#REF!</definedName>
    <definedName name="cc_CFDividends">#REF!</definedName>
    <definedName name="cc_CFFxValuationAdj" localSheetId="1">#REF!</definedName>
    <definedName name="cc_CFFxValuationAdj">#REF!</definedName>
    <definedName name="cc_CFInvestments" localSheetId="1">#REF!</definedName>
    <definedName name="cc_CFInvestments">#REF!</definedName>
    <definedName name="cc_CFOthers" localSheetId="1">#REF!</definedName>
    <definedName name="cc_CFOthers">#REF!</definedName>
    <definedName name="cc_CFProceedsFromDisposal" localSheetId="1">#REF!</definedName>
    <definedName name="cc_CFProceedsFromDisposal">#REF!</definedName>
    <definedName name="cc_CFSharesIssues" localSheetId="1">#REF!</definedName>
    <definedName name="cc_CFSharesIssues">#REF!</definedName>
    <definedName name="cc_ChangeWorkCap" localSheetId="1">#REF!</definedName>
    <definedName name="cc_ChangeWorkCap">#REF!</definedName>
    <definedName name="cc_CheckSum" localSheetId="1">#REF!</definedName>
    <definedName name="cc_CheckSum">#REF!</definedName>
    <definedName name="cc_ChginDeferredtax" localSheetId="1">#REF!</definedName>
    <definedName name="cc_ChginDeferredtax">#REF!</definedName>
    <definedName name="cc_CostofBorrowings" localSheetId="1">#REF!</definedName>
    <definedName name="cc_CostofBorrowings">#REF!</definedName>
    <definedName name="cc_CumAmortGoodwill" localSheetId="1">#REF!</definedName>
    <definedName name="cc_CumAmortGoodwill">#REF!</definedName>
    <definedName name="cc_DateLastModified" localSheetId="1">#REF!</definedName>
    <definedName name="cc_DateLastModified">#REF!</definedName>
    <definedName name="cc_DeferTaxation" localSheetId="1">#REF!</definedName>
    <definedName name="cc_DeferTaxation">#REF!</definedName>
    <definedName name="cc_Depreciation" localSheetId="1">#REF!</definedName>
    <definedName name="cc_Depreciation">#REF!</definedName>
    <definedName name="cc_DPSTaxRate" localSheetId="1">#REF!</definedName>
    <definedName name="cc_DPSTaxRate">#REF!</definedName>
    <definedName name="cc_EBIT" localSheetId="1">#REF!</definedName>
    <definedName name="cc_EBIT">#REF!</definedName>
    <definedName name="cc_EBITDA" localSheetId="1">#REF!</definedName>
    <definedName name="cc_EBITDA">#REF!</definedName>
    <definedName name="cc_EBITDAwithoutAssoc" localSheetId="1">#REF!</definedName>
    <definedName name="cc_EBITDAwithoutAssoc">#REF!</definedName>
    <definedName name="cc_EBITwithoutAssoc" localSheetId="1">#REF!</definedName>
    <definedName name="cc_EBITwithoutAssoc">#REF!</definedName>
    <definedName name="cc_EffectiveTaxRate" localSheetId="1">#REF!</definedName>
    <definedName name="cc_EffectiveTaxRate">#REF!</definedName>
    <definedName name="cc_EnlgdGrossCashFlow" localSheetId="1">#REF!</definedName>
    <definedName name="cc_EnlgdGrossCashFlow">#REF!</definedName>
    <definedName name="cc_EnlgdNetProfit" localSheetId="1">#REF!</definedName>
    <definedName name="cc_EnlgdNetProfit">#REF!</definedName>
    <definedName name="cc_EPSAdj" localSheetId="1">#REF!</definedName>
    <definedName name="cc_EPSAdj">#REF!</definedName>
    <definedName name="cc_EPSDiluted" localSheetId="1">#REF!</definedName>
    <definedName name="cc_EPSDiluted">#REF!</definedName>
    <definedName name="cc_EVA" localSheetId="1">#REF!</definedName>
    <definedName name="cc_EVA">#REF!</definedName>
    <definedName name="cc_ExcepItems" localSheetId="1">#REF!</definedName>
    <definedName name="cc_ExcepItems">#REF!</definedName>
    <definedName name="cc_ExtraItems" localSheetId="1">#REF!</definedName>
    <definedName name="cc_ExtraItems">#REF!</definedName>
    <definedName name="cc_FDCFPS" localSheetId="1">#REF!</definedName>
    <definedName name="cc_FDCFPS">#REF!</definedName>
    <definedName name="cc_FixedAssets" localSheetId="1">#REF!</definedName>
    <definedName name="cc_FixedAssets">#REF!</definedName>
    <definedName name="cc_FutureLeasePayments" localSheetId="1">#REF!</definedName>
    <definedName name="cc_FutureLeasePayments">#REF!</definedName>
    <definedName name="cc_FYEnd" localSheetId="1">#REF!</definedName>
    <definedName name="cc_FYEnd">#REF!</definedName>
    <definedName name="cc_GEMRecommendation" localSheetId="1">#REF!</definedName>
    <definedName name="cc_GEMRecommendation">#REF!</definedName>
    <definedName name="cc_GEMTargetPrice" localSheetId="1">#REF!</definedName>
    <definedName name="cc_GEMTargetPrice">#REF!</definedName>
    <definedName name="cc_GrossCashFlow" localSheetId="1">#REF!</definedName>
    <definedName name="cc_GrossCashFlow">#REF!</definedName>
    <definedName name="cc_GrossDebt" localSheetId="1">#REF!</definedName>
    <definedName name="cc_GrossDebt">#REF!</definedName>
    <definedName name="cc_GrossDPSUnadj" localSheetId="1">#REF!</definedName>
    <definedName name="cc_GrossDPSUnadj">#REF!</definedName>
    <definedName name="cc_gsCoreEarnings" localSheetId="1">#REF!</definedName>
    <definedName name="cc_gsCoreEarnings">#REF!</definedName>
    <definedName name="cc_gsCoreEPS" localSheetId="1">#REF!</definedName>
    <definedName name="cc_gsCoreEPS">#REF!</definedName>
    <definedName name="cc_gsEmployees" localSheetId="1">#REF!</definedName>
    <definedName name="cc_gsEmployees">#REF!</definedName>
    <definedName name="cc_gsFXgainloss" localSheetId="1">#REF!</definedName>
    <definedName name="cc_gsFXgainloss">#REF!</definedName>
    <definedName name="cc_IntangibleAssets" localSheetId="1">#REF!</definedName>
    <definedName name="cc_IntangibleAssets">#REF!</definedName>
    <definedName name="cc_InterestPaid" localSheetId="1">#REF!</definedName>
    <definedName name="cc_InterestPaid">#REF!</definedName>
    <definedName name="cc_IntExpense" localSheetId="1">#REF!</definedName>
    <definedName name="cc_IntExpense">#REF!</definedName>
    <definedName name="cc_IntIncome" localSheetId="1">#REF!</definedName>
    <definedName name="cc_IntIncome">#REF!</definedName>
    <definedName name="cc_IntPVOperatingLease" localSheetId="1">#REF!</definedName>
    <definedName name="cc_IntPVOperatingLease">#REF!</definedName>
    <definedName name="cc_InvestCapital" localSheetId="1">#REF!</definedName>
    <definedName name="cc_InvestCapital">#REF!</definedName>
    <definedName name="cc_InvestInc" localSheetId="1">#REF!</definedName>
    <definedName name="cc_InvestInc">#REF!</definedName>
    <definedName name="cc_LTDebt" localSheetId="1">#REF!</definedName>
    <definedName name="cc_LTDebt">#REF!</definedName>
    <definedName name="cc_LTDebtRepay" localSheetId="1">#REF!</definedName>
    <definedName name="cc_LTDebtRepay">#REF!</definedName>
    <definedName name="cc_MinoritiesBS" localSheetId="1">#REF!</definedName>
    <definedName name="cc_MinoritiesBS">#REF!</definedName>
    <definedName name="cc_MinoritiesPL" localSheetId="1">#REF!</definedName>
    <definedName name="cc_MinoritiesPL">#REF!</definedName>
    <definedName name="cc_ModifiedDate" localSheetId="1">#REF!</definedName>
    <definedName name="cc_ModifiedDate">#REF!</definedName>
    <definedName name="cc_NetCashDebtYE" localSheetId="1">#REF!</definedName>
    <definedName name="cc_NetCashDebtYE">#REF!</definedName>
    <definedName name="cc_NetCashFlow" localSheetId="1">#REF!</definedName>
    <definedName name="cc_NetCashFlow">#REF!</definedName>
    <definedName name="cc_NetDebt" localSheetId="1">#REF!</definedName>
    <definedName name="cc_NetDebt">#REF!</definedName>
    <definedName name="cc_NetDPS" localSheetId="1">#REF!</definedName>
    <definedName name="cc_NetDPS">#REF!</definedName>
    <definedName name="cc_NetInterest" localSheetId="1">#REF!</definedName>
    <definedName name="cc_NetInterest">#REF!</definedName>
    <definedName name="cc_NetProfit" localSheetId="1">#REF!</definedName>
    <definedName name="cc_NetProfit">#REF!</definedName>
    <definedName name="cc_NetProfit1H" localSheetId="1">#REF!</definedName>
    <definedName name="cc_NetProfit1H">#REF!</definedName>
    <definedName name="cc_NetProfit2H" localSheetId="1">#REF!</definedName>
    <definedName name="cc_NetProfit2H">#REF!</definedName>
    <definedName name="cc_NOPAT" localSheetId="1">#REF!</definedName>
    <definedName name="cc_NOPAT">#REF!</definedName>
    <definedName name="cc_OtherAdj" localSheetId="1">#REF!</definedName>
    <definedName name="cc_OtherAdj">#REF!</definedName>
    <definedName name="cc_OtherCreditors" localSheetId="1">#REF!</definedName>
    <definedName name="cc_OtherCreditors">#REF!</definedName>
    <definedName name="cc_OtherCurAssets" localSheetId="1">#REF!</definedName>
    <definedName name="cc_OtherCurAssets">#REF!</definedName>
    <definedName name="cc_OtherCurLiabilities" localSheetId="1">#REF!</definedName>
    <definedName name="cc_OtherCurLiabilities">#REF!</definedName>
    <definedName name="cc_OtherDebtors" localSheetId="1">#REF!</definedName>
    <definedName name="cc_OtherDebtors">#REF!</definedName>
    <definedName name="cc_OtherLTAssets" localSheetId="1">#REF!</definedName>
    <definedName name="cc_OtherLTAssets">#REF!</definedName>
    <definedName name="cc_OtherLTLiabilities" localSheetId="1">#REF!</definedName>
    <definedName name="cc_OtherLTLiabilities">#REF!</definedName>
    <definedName name="cc_Others" localSheetId="1">#REF!</definedName>
    <definedName name="cc_Others">#REF!</definedName>
    <definedName name="cc_PostedDate" localSheetId="1">#REF!</definedName>
    <definedName name="cc_PostedDate">#REF!</definedName>
    <definedName name="cc_PrefDiv" localSheetId="1">#REF!</definedName>
    <definedName name="cc_PrefDiv">#REF!</definedName>
    <definedName name="cc_PrefShares" localSheetId="1">#REF!</definedName>
    <definedName name="cc_PrefShares">#REF!</definedName>
    <definedName name="cc_PTProfit" localSheetId="1">#REF!</definedName>
    <definedName name="cc_PTProfit">#REF!</definedName>
    <definedName name="cc_RDcosts" localSheetId="1">#REF!</definedName>
    <definedName name="cc_RDcosts">#REF!</definedName>
    <definedName name="cc_RDexp" localSheetId="1">#REF!</definedName>
    <definedName name="cc_RDexp">#REF!</definedName>
    <definedName name="cc_RecommendDate" localSheetId="1">#REF!</definedName>
    <definedName name="cc_RecommendDate">#REF!</definedName>
    <definedName name="cc_ReportCurrency">"INDR"</definedName>
    <definedName name="cc_ReportCurrencyUnit">"Rs"</definedName>
    <definedName name="cc_ReportCurrencyUnitFactor">1</definedName>
    <definedName name="cc_Reserves">#REF!</definedName>
    <definedName name="cc_RetainEarn" localSheetId="1">#REF!</definedName>
    <definedName name="cc_RetainEarn" localSheetId="0">#REF!</definedName>
    <definedName name="cc_RetainEarn">#REF!</definedName>
    <definedName name="cc_RetainedFreeCashFlow" localSheetId="1">#REF!</definedName>
    <definedName name="cc_RetainedFreeCashFlow" localSheetId="0">#REF!</definedName>
    <definedName name="cc_RetainedFreeCashFlow">#REF!</definedName>
    <definedName name="cc_RevalueReserve" localSheetId="1">#REF!</definedName>
    <definedName name="cc_RevalueReserve">#REF!</definedName>
    <definedName name="cc_RevNAV" localSheetId="1">#REF!</definedName>
    <definedName name="cc_RevNAV">#REF!</definedName>
    <definedName name="cc_RNBVPS" localSheetId="1">#REF!</definedName>
    <definedName name="cc_RNBVPS">#REF!</definedName>
    <definedName name="cc_ROIC" localSheetId="1">#REF!</definedName>
    <definedName name="cc_ROIC">#REF!</definedName>
    <definedName name="cc_ShareCap" localSheetId="1">#REF!</definedName>
    <definedName name="cc_ShareCap">#REF!</definedName>
    <definedName name="cc_SharesAtYE" localSheetId="1">#REF!</definedName>
    <definedName name="cc_SharesAtYE">#REF!</definedName>
    <definedName name="cc_SHFunds" localSheetId="1">#REF!</definedName>
    <definedName name="cc_SHFunds">#REF!</definedName>
    <definedName name="cc_STDebt" localSheetId="1">#REF!</definedName>
    <definedName name="cc_STDebt">#REF!</definedName>
    <definedName name="cc_STDebtRepay" localSheetId="1">#REF!</definedName>
    <definedName name="cc_STDebtRepay">#REF!</definedName>
    <definedName name="cc_STMktSecurities" localSheetId="1">#REF!</definedName>
    <definedName name="cc_STMktSecurities">#REF!</definedName>
    <definedName name="cc_Stock" localSheetId="1">#REF!</definedName>
    <definedName name="cc_Stock">#REF!</definedName>
    <definedName name="cc_TargetPrice" localSheetId="1">#REF!</definedName>
    <definedName name="cc_TargetPrice">#REF!</definedName>
    <definedName name="cc_Tax" localSheetId="1">#REF!</definedName>
    <definedName name="cc_Tax">#REF!</definedName>
    <definedName name="cc_TaxPaid" localSheetId="1">#REF!</definedName>
    <definedName name="cc_TaxPaid">#REF!</definedName>
    <definedName name="cc_tlAllincost" localSheetId="1">#REF!</definedName>
    <definedName name="cc_tlAllincost">#REF!</definedName>
    <definedName name="cc_tlARPU" localSheetId="1">#REF!</definedName>
    <definedName name="cc_tlARPU">#REF!</definedName>
    <definedName name="cc_tlBasicfee_bus" localSheetId="1">#REF!</definedName>
    <definedName name="cc_tlBasicfee_bus">#REF!</definedName>
    <definedName name="cc_tlBasicfee_res" localSheetId="1">#REF!</definedName>
    <definedName name="cc_tlBasicfee_res">#REF!</definedName>
    <definedName name="cc_tlCablefee" localSheetId="1">#REF!</definedName>
    <definedName name="cc_tlCablefee">#REF!</definedName>
    <definedName name="cc_tlCapexpersubscriber" localSheetId="1">#REF!</definedName>
    <definedName name="cc_tlCapexpersubscriber">#REF!</definedName>
    <definedName name="cc_tlCellfee" localSheetId="1">#REF!</definedName>
    <definedName name="cc_tlCellfee">#REF!</definedName>
    <definedName name="cc_tlCellMktShare" localSheetId="1">#REF!</definedName>
    <definedName name="cc_tlCellMktShare">#REF!</definedName>
    <definedName name="cc_tlCellpenetration" localSheetId="1">#REF!</definedName>
    <definedName name="cc_tlCellpenetration">#REF!</definedName>
    <definedName name="cc_tlCellrate_MOU" localSheetId="1">#REF!</definedName>
    <definedName name="cc_tlCellrate_MOU">#REF!</definedName>
    <definedName name="cc_tlCellsubscribers" localSheetId="1">#REF!</definedName>
    <definedName name="cc_tlCellsubscribers">#REF!</definedName>
    <definedName name="cc_tlDigital" localSheetId="1">#REF!</definedName>
    <definedName name="cc_tlDigital">#REF!</definedName>
    <definedName name="cc_tlDLD" localSheetId="1">#REF!</definedName>
    <definedName name="cc_tlDLD">#REF!</definedName>
    <definedName name="cc_tlDLD_MOU" localSheetId="1">#REF!</definedName>
    <definedName name="cc_tlDLD_MOU">#REF!</definedName>
    <definedName name="cc_tlExchCap" localSheetId="1">#REF!</definedName>
    <definedName name="cc_tlExchCap">#REF!</definedName>
    <definedName name="cc_tlFixedMktShare" localSheetId="1">#REF!</definedName>
    <definedName name="cc_tlFixedMktShare">#REF!</definedName>
    <definedName name="cc_tlFLpenetration" localSheetId="1">#REF!</definedName>
    <definedName name="cc_tlFLpenetration">#REF!</definedName>
    <definedName name="cc_tlIDD" localSheetId="1">#REF!</definedName>
    <definedName name="cc_tlIDD">#REF!</definedName>
    <definedName name="cc_tlIDD_MOU" localSheetId="1">#REF!</definedName>
    <definedName name="cc_tlIDD_MOU">#REF!</definedName>
    <definedName name="cc_tlInstalBus" localSheetId="1">#REF!</definedName>
    <definedName name="cc_tlInstalBus">#REF!</definedName>
    <definedName name="cc_tlInstalRes" localSheetId="1">#REF!</definedName>
    <definedName name="cc_tlInstalRes">#REF!</definedName>
    <definedName name="cc_tlLinesconnect" localSheetId="1">#REF!</definedName>
    <definedName name="cc_tlLinesconnect">#REF!</definedName>
    <definedName name="cc_tlLinesinstall" localSheetId="1">#REF!</definedName>
    <definedName name="cc_tlLinesinstall">#REF!</definedName>
    <definedName name="cc_tlLocal" localSheetId="1">#REF!</definedName>
    <definedName name="cc_tlLocal">#REF!</definedName>
    <definedName name="cc_tlLocal_MOU" localSheetId="1">#REF!</definedName>
    <definedName name="cc_tlLocal_MOU">#REF!</definedName>
    <definedName name="cc_tlMOU" localSheetId="1">#REF!</definedName>
    <definedName name="cc_tlMOU">#REF!</definedName>
    <definedName name="cc_tlRevIDD" localSheetId="1">#REF!</definedName>
    <definedName name="cc_tlRevIDD">#REF!</definedName>
    <definedName name="cc_tlSettle" localSheetId="1">#REF!</definedName>
    <definedName name="cc_tlSettle">#REF!</definedName>
    <definedName name="cc_TO" localSheetId="1">#REF!</definedName>
    <definedName name="cc_TO">#REF!</definedName>
    <definedName name="cc_ToReserve" localSheetId="1">#REF!</definedName>
    <definedName name="cc_ToReserve">#REF!</definedName>
    <definedName name="cc_TotalAssets" localSheetId="1">#REF!</definedName>
    <definedName name="cc_TotalAssets">#REF!</definedName>
    <definedName name="cc_TotalCurAssets" localSheetId="1">#REF!</definedName>
    <definedName name="cc_TotalCurAssets">#REF!</definedName>
    <definedName name="cc_TotalCurLiabilities" localSheetId="1">#REF!</definedName>
    <definedName name="cc_TotalCurLiabilities">#REF!</definedName>
    <definedName name="cc_TotalDebtRepay" localSheetId="1">#REF!</definedName>
    <definedName name="cc_TotalDebtRepay">#REF!</definedName>
    <definedName name="cc_TotalDivPL" localSheetId="1">#REF!</definedName>
    <definedName name="cc_TotalDivPL">#REF!</definedName>
    <definedName name="cc_TotalLiabSHFundsMI" localSheetId="1">#REF!</definedName>
    <definedName name="cc_TotalLiabSHFundsMI">#REF!</definedName>
    <definedName name="cc_TotalLTAssets" localSheetId="1">#REF!</definedName>
    <definedName name="cc_TotalLTAssets">#REF!</definedName>
    <definedName name="cc_TotalLTLiabilities" localSheetId="1">#REF!</definedName>
    <definedName name="cc_TotalLTLiabilities">#REF!</definedName>
    <definedName name="cc_TotalNotionalInterestSavings" localSheetId="1">#REF!</definedName>
    <definedName name="cc_TotalNotionalInterestSavings">#REF!</definedName>
    <definedName name="cc_TotalOutstandingShares" localSheetId="1">#REF!</definedName>
    <definedName name="cc_TotalOutstandingShares">#REF!</definedName>
    <definedName name="cc_TradeCreditors" localSheetId="1">#REF!</definedName>
    <definedName name="cc_TradeCreditors">#REF!</definedName>
    <definedName name="cc_TradeDebtors" localSheetId="1">#REF!</definedName>
    <definedName name="cc_TradeDebtors">#REF!</definedName>
    <definedName name="cc_utAttCap" localSheetId="1">#REF!</definedName>
    <definedName name="cc_utAttCap">#REF!</definedName>
    <definedName name="cc_utFuelcost" localSheetId="1">#REF!</definedName>
    <definedName name="cc_utFuelcost">#REF!</definedName>
    <definedName name="cc_utInstalCap" localSheetId="1">#REF!</definedName>
    <definedName name="cc_utInstalCap">#REF!</definedName>
    <definedName name="cc_utKWh" localSheetId="1">#REF!</definedName>
    <definedName name="cc_utKWh">#REF!</definedName>
    <definedName name="cc_utNewCap" localSheetId="1">#REF!</definedName>
    <definedName name="cc_utNewCap">#REF!</definedName>
    <definedName name="cc_utPowerpurchased" localSheetId="1">#REF!</definedName>
    <definedName name="cc_utPowerpurchased">#REF!</definedName>
    <definedName name="cc_utTariff" localSheetId="1">#REF!</definedName>
    <definedName name="cc_utTariff">#REF!</definedName>
    <definedName name="cc_WACC" localSheetId="1">#REF!</definedName>
    <definedName name="cc_WACC">#REF!</definedName>
    <definedName name="cc_WeightEnlgdShCap" localSheetId="1">#REF!</definedName>
    <definedName name="cc_WeightEnlgdShCap">#REF!</definedName>
    <definedName name="cc_WorkingCapital" localSheetId="1">#REF!</definedName>
    <definedName name="cc_WorkingCapital">#REF!</definedName>
    <definedName name="CC_Yr1" localSheetId="1">#REF!</definedName>
    <definedName name="CC_Yr1">#REF!</definedName>
    <definedName name="CC_Yr10" localSheetId="1">#REF!</definedName>
    <definedName name="CC_Yr10">#REF!</definedName>
    <definedName name="CC_Yr11" localSheetId="1">#REF!</definedName>
    <definedName name="CC_Yr11">#REF!</definedName>
    <definedName name="CC_Yr12" localSheetId="1">#REF!</definedName>
    <definedName name="CC_Yr12">#REF!</definedName>
    <definedName name="CC_Yr13" localSheetId="1">#REF!</definedName>
    <definedName name="CC_Yr13">#REF!</definedName>
    <definedName name="CC_Yr14" localSheetId="1">#REF!</definedName>
    <definedName name="CC_Yr14">#REF!</definedName>
    <definedName name="CC_Yr15" localSheetId="1">#REF!</definedName>
    <definedName name="CC_Yr15">#REF!</definedName>
    <definedName name="CC_Yr16" localSheetId="1">#REF!</definedName>
    <definedName name="CC_Yr16">#REF!</definedName>
    <definedName name="CC_Yr17" localSheetId="1">#REF!</definedName>
    <definedName name="CC_Yr17">#REF!</definedName>
    <definedName name="CC_Yr18" localSheetId="1">#REF!</definedName>
    <definedName name="CC_Yr18">#REF!</definedName>
    <definedName name="CC_Yr2" localSheetId="1">#REF!</definedName>
    <definedName name="CC_Yr2">#REF!</definedName>
    <definedName name="CC_Yr3" localSheetId="1">#REF!</definedName>
    <definedName name="CC_Yr3">#REF!</definedName>
    <definedName name="CC_Yr4" localSheetId="1">#REF!</definedName>
    <definedName name="CC_Yr4">#REF!</definedName>
    <definedName name="CC_Yr5" localSheetId="1">#REF!</definedName>
    <definedName name="CC_Yr5">#REF!</definedName>
    <definedName name="CC_Yr6" localSheetId="1">#REF!</definedName>
    <definedName name="CC_Yr6">#REF!</definedName>
    <definedName name="CC_Yr7" localSheetId="1">#REF!</definedName>
    <definedName name="CC_Yr7">#REF!</definedName>
    <definedName name="CC_Yr8" localSheetId="1">#REF!</definedName>
    <definedName name="CC_Yr8">#REF!</definedName>
    <definedName name="CC_Yr9" localSheetId="1">#REF!</definedName>
    <definedName name="CC_Yr9">#REF!</definedName>
    <definedName name="Code">'[14]Data-Input'!$C$5</definedName>
    <definedName name="contents2" localSheetId="1" hidden="1">#REF!</definedName>
    <definedName name="contents2" localSheetId="0" hidden="1">#REF!</definedName>
    <definedName name="contents2" hidden="1">#REF!</definedName>
    <definedName name="Countries">[16]Lists!$A$1:$A$41</definedName>
    <definedName name="Country">'[14]Data-Input'!$C$4</definedName>
    <definedName name="Country_list">[14]lookup!$C$4:$C$82</definedName>
    <definedName name="CPIA">'[14]Data-Input'!$E$5</definedName>
    <definedName name="CPIAValue">'[14]Output - Submit'!$C$10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urrency_List">'[14]GE Calculation'!$B$41:$B$52</definedName>
    <definedName name="Cwvu.IMPORT." localSheetId="0" hidden="1">[12]INPUT!#REF!</definedName>
    <definedName name="Cwvu.IMPORT." hidden="1">[12]INPUT!#REF!</definedName>
    <definedName name="Cwvu.Print." hidden="1">[17]Indic!$A$109:$IV$109,[17]Indic!$A$196:$IV$197,[17]Indic!$A$208:$IV$209,[17]Indic!$A$217:$IV$218</definedName>
    <definedName name="dataRange">"I13:I242"</definedName>
    <definedName name="Discount_IDA">[14]PV_Base!$B$25</definedName>
    <definedName name="Discount_Rate_GE">'[14]Data-Input'!$C$14</definedName>
    <definedName name="Document_ID">'[14]Output - Submit'!$C$17</definedName>
    <definedName name="eder" localSheetId="1" hidden="1">{"Main Economic Indicators",#N/A,FALSE,"C"}</definedName>
    <definedName name="eder" localSheetId="0" hidden="1">{"Main Economic Indicators",#N/A,FALSE,"C"}</definedName>
    <definedName name="eder" hidden="1">{"Main Economic Indicators",#N/A,FALSE,"C"}</definedName>
    <definedName name="EDMS">'[14]Output - Submit'!$C$19</definedName>
    <definedName name="ee" localSheetId="1" hidden="1">{"Main Economic Indicators",#N/A,FALSE,"C"}</definedName>
    <definedName name="ee" localSheetId="0" hidden="1">{"Main Economic Indicators",#N/A,FALSE,"C"}</definedName>
    <definedName name="ee" hidden="1">{"Main Economic Indicators",#N/A,FALSE,"C"}</definedName>
    <definedName name="eee" localSheetId="1" hidden="1">{"Main Economic Indicators",#N/A,FALSE,"C"}</definedName>
    <definedName name="eee" localSheetId="0" hidden="1">{"Main Economic Indicators",#N/A,FALSE,"C"}</definedName>
    <definedName name="eee" hidden="1">{"Main Economic Indicators",#N/A,FALSE,"C"}</definedName>
    <definedName name="eeee" localSheetId="1" hidden="1">{"Main Economic Indicators",#N/A,FALSE,"C"}</definedName>
    <definedName name="eeee" localSheetId="0" hidden="1">{"Main Economic Indicators",#N/A,FALSE,"C"}</definedName>
    <definedName name="eeee" hidden="1">{"Main Economic Indicators",#N/A,FALSE,"C"}</definedName>
    <definedName name="Equity_to_assets_Base_Equity_to_assets_ratio___18__at_Baseline">_xlfn.ANCHORARRAY('[18]Forecast - Equity to assets'!$AW$4)</definedName>
    <definedName name="Equity_to_assets_Base_Large">_xlfn.ANCHORARRAY('[18]Forecast - Equity to assets'!$AZ$4)</definedName>
    <definedName name="Equity_to_assets_Base_Latin_America_and_the_Caribbean">_xlfn.ANCHORARRAY('[18]Forecast - Equity to assets'!$AT$4)</definedName>
    <definedName name="Equity_to_assets_Base_Medium">_xlfn.ANCHORARRAY('[18]Forecast - Equity to assets'!$AY$4)</definedName>
    <definedName name="Equity_to_assets_Base_Small">_xlfn.ANCHORARRAY('[18]Forecast - Equity to assets'!$AX$4)</definedName>
    <definedName name="Equity_to_assets_Base_South_and_South_East_Asia">_xlfn.ANCHORARRAY('[18]Forecast - Equity to assets'!$AV$4)</definedName>
    <definedName name="Equity_to_assets_Base_Sub_Saharan_Africa">_xlfn.ANCHORARRAY('[18]Forecast - Equity to assets'!$AU$4)</definedName>
    <definedName name="Equity_to_assets_Base_Total">_xlfn.ANCHORARRAY('[18]Forecast - Equity to assets'!$AS$4)</definedName>
    <definedName name="Equity_to_assets_Optimistic_Equity_to_assets_ratio___18__at_Optimisticline">_xlfn.ANCHORARRAY('[18]Forecast - Equity to assets'!$AO$4)</definedName>
    <definedName name="Equity_to_assets_Optimistic_Large">_xlfn.ANCHORARRAY('[18]Forecast - Equity to assets'!$AR$4)</definedName>
    <definedName name="Equity_to_assets_Optimistic_Latin_America_and_the_Caribbean">_xlfn.ANCHORARRAY('[18]Forecast - Equity to assets'!$AL$4)</definedName>
    <definedName name="Equity_to_assets_Optimistic_Medium">_xlfn.ANCHORARRAY('[18]Forecast - Equity to assets'!$AQ$4)</definedName>
    <definedName name="Equity_to_assets_Optimistic_Small">_xlfn.ANCHORARRAY('[18]Forecast - Equity to assets'!$AP$4)</definedName>
    <definedName name="Equity_to_assets_Optimistic_South_and_South_East_Asia">_xlfn.ANCHORARRAY('[18]Forecast - Equity to assets'!$AN$4)</definedName>
    <definedName name="Equity_to_assets_Optimistic_Sub_Saharan_Africa">_xlfn.ANCHORARRAY('[18]Forecast - Equity to assets'!$AM$4)</definedName>
    <definedName name="Equity_to_assets_Optimistic_Total">_xlfn.ANCHORARRAY('[18]Forecast - Equity to assets'!$AK$4)</definedName>
    <definedName name="Equity_to_assets_Pessimistic_Equity_to_assets_ratio___18__at_Pessimisticline">_xlfn.ANCHORARRAY('[18]Forecast - Equity to assets'!$BE$4)</definedName>
    <definedName name="Equity_to_assets_Pessimistic_Large">_xlfn.ANCHORARRAY('[18]Forecast - Equity to assets'!$BH$4)</definedName>
    <definedName name="Equity_to_assets_Pessimistic_Latin_America_and_the_Caribbean">_xlfn.ANCHORARRAY('[18]Forecast - Equity to assets'!$BB$4)</definedName>
    <definedName name="Equity_to_assets_Pessimistic_Medium">_xlfn.ANCHORARRAY('[18]Forecast - Equity to assets'!$BG$4)</definedName>
    <definedName name="Equity_to_assets_Pessimistic_Small">_xlfn.ANCHORARRAY('[18]Forecast - Equity to assets'!$BF$4)</definedName>
    <definedName name="Equity_to_assets_Pessimistic_South_and_South_East_Asia">_xlfn.ANCHORARRAY('[18]Forecast - Equity to assets'!$BD$4)</definedName>
    <definedName name="Equity_to_assets_Pessimistic_Sub_Saharan_Africa">_xlfn.ANCHORARRAY('[18]Forecast - Equity to assets'!$BC$4)</definedName>
    <definedName name="Equity_to_assets_Pessimistic_Total">_xlfn.ANCHORARRAY('[18]Forecast - Equity to assets'!$BA$4)</definedName>
    <definedName name="Equity_to_assets_Q2_2020_Equity_to_assets_ratio___18__at_Q2_2020line">_xlfn.ANCHORARRAY('[18]Forecast - Equity to assets'!$BM$4)</definedName>
    <definedName name="Equity_to_assets_Q2_2020_Europe_and_Central_Asia">_xlfn.ANCHORARRAY('[18]Forecast - Equity to assets'!#REF!)</definedName>
    <definedName name="Equity_to_assets_Q2_2020_Large">_xlfn.ANCHORARRAY('[18]Forecast - Equity to assets'!$BP$4)</definedName>
    <definedName name="Equity_to_assets_Q2_2020_Latin_America_and_the_Caribbean">_xlfn.ANCHORARRAY('[18]Forecast - Equity to assets'!$BJ$4)</definedName>
    <definedName name="Equity_to_assets_Q2_2020_Medium">_xlfn.ANCHORARRAY('[18]Forecast - Equity to assets'!$BO$4)</definedName>
    <definedName name="Equity_to_assets_Q2_2020_Small">_xlfn.ANCHORARRAY('[18]Forecast - Equity to assets'!$BN$4)</definedName>
    <definedName name="Equity_to_assets_Q2_2020_South_and_South_East_Asia">_xlfn.ANCHORARRAY('[18]Forecast - Equity to assets'!$BL$4)</definedName>
    <definedName name="Equity_to_assets_Q2_2020_Sub_Saharan_Africa">_xlfn.ANCHORARRAY('[18]Forecast - Equity to assets'!$BK$4)</definedName>
    <definedName name="Equity_to_assets_Q2_2020_Total">_xlfn.ANCHORARRAY('[18]Forecast - Equity to assets'!$BI$4)</definedName>
    <definedName name="er" localSheetId="1" hidden="1">{"Main Economic Indicators",#N/A,FALSE,"C"}</definedName>
    <definedName name="er" localSheetId="0" hidden="1">{"Main Economic Indicators",#N/A,FALSE,"C"}</definedName>
    <definedName name="er" hidden="1">{"Main Economic Indicators",#N/A,FALSE,"C"}</definedName>
    <definedName name="ergf" localSheetId="1" hidden="1">{"Main Economic Indicators",#N/A,FALSE,"C"}</definedName>
    <definedName name="ergf" localSheetId="0" hidden="1">{"Main Economic Indicators",#N/A,FALSE,"C"}</definedName>
    <definedName name="ergf" hidden="1">{"Main Economic Indicators",#N/A,FALSE,"C"}</definedName>
    <definedName name="ergferger" localSheetId="1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F" hidden="1">[5]CPIINDEX!#REF!</definedName>
    <definedName name="fill" hidden="1">'[19]Macroframework-Ver.1'!$A$1:$A$267</definedName>
    <definedName name="filters">[18]Lists!$T$3:$T$6</definedName>
    <definedName name="FirstYear_of_Projection">'[14]Output - Submit'!$C$9</definedName>
    <definedName name="Grace_IDA">[14]PV_Base!$B$22</definedName>
    <definedName name="HIPC">'[14]Data-Input'!$C$7</definedName>
    <definedName name="HIPCStatus">'[14]Output - Submit'!$C$8</definedName>
    <definedName name="HTML_CodePage" hidden="1">1252</definedName>
    <definedName name="HTML_Control" localSheetId="1" hidden="1">{"'OUT(main)'!$C$1:$BN$106"}</definedName>
    <definedName name="HTML_Control" localSheetId="0" hidden="1">{"'OUT(main)'!$C$1:$BN$106"}</definedName>
    <definedName name="HTML_Control" hidden="1">{"'OUT(main)'!$C$1:$BN$106"}</definedName>
    <definedName name="HTML_Description" hidden="1">""</definedName>
    <definedName name="HTML_Email" hidden="1">""</definedName>
    <definedName name="HTML_Header" hidden="1">"OUT(main)"</definedName>
    <definedName name="HTML_LastUpdate" hidden="1">"8/10/00"</definedName>
    <definedName name="HTML_LineAfter" hidden="1">FALSE</definedName>
    <definedName name="HTML_LineBefore" hidden="1">FALSE</definedName>
    <definedName name="HTML_Name" hidden="1">"IMF"</definedName>
    <definedName name="HTML_OBDlg2" hidden="1">TRUE</definedName>
    <definedName name="HTML_OBDlg4" hidden="1">TRUE</definedName>
    <definedName name="HTML_OS" hidden="1">0</definedName>
    <definedName name="HTML_PathFile" hidden="1">"C:\100 ISHI\0007 Staff Visit\Selected Issues\MyHTML.htm"</definedName>
    <definedName name="HTML_Title" hidden="1">"Fiscal Main (Jul 00 mission)"</definedName>
    <definedName name="i" localSheetId="1" hidden="1">{"Main Economic Indicators",#N/A,FALSE,"C"}</definedName>
    <definedName name="i" localSheetId="0" hidden="1">{"Main Economic Indicators",#N/A,FALSE,"C"}</definedName>
    <definedName name="i" hidden="1">{"Main Economic Indicators",#N/A,FALSE,"C"}</definedName>
    <definedName name="IFSCode">'[14]Output - Submit'!$C$6</definedName>
    <definedName name="ii" localSheetId="1" hidden="1">{"Main Economic Indicators",#N/A,FALSE,"C"}</definedName>
    <definedName name="ii" localSheetId="0" hidden="1">{"Main Economic Indicators",#N/A,FALSE,"C"}</definedName>
    <definedName name="ii" hidden="1">{"Main Economic Indicators",#N/A,FALSE,"C"}</definedName>
    <definedName name="iii" localSheetId="1" hidden="1">{"Main Economic Indicators",#N/A,FALSE,"C"}</definedName>
    <definedName name="iii" localSheetId="0" hidden="1">{"Main Economic Indicators",#N/A,FALSE,"C"}</definedName>
    <definedName name="iii" hidden="1">{"Main Economic Indicators",#N/A,FALSE,"C"}</definedName>
    <definedName name="iiii" localSheetId="1" hidden="1">{"Main Economic Indicators",#N/A,FALSE,"C"}</definedName>
    <definedName name="iiii" localSheetId="0" hidden="1">{"Main Economic Indicators",#N/A,FALSE,"C"}</definedName>
    <definedName name="iiii" hidden="1">{"Main Economic Indicators",#N/A,FALSE,"C"}</definedName>
    <definedName name="iiiii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ii" localSheetId="1" hidden="1">{"Main Economic Indicators",#N/A,FALSE,"C"}</definedName>
    <definedName name="iiiiiiii" localSheetId="0" hidden="1">{"Main Economic Indicators",#N/A,FALSE,"C"}</definedName>
    <definedName name="iiiiiiii" hidden="1">{"Main Economic Indicators",#N/A,FALSE,"C"}</definedName>
    <definedName name="iikk" localSheetId="1" hidden="1">{"Main Economic Indicators",#N/A,FALSE,"C"}</definedName>
    <definedName name="iikk" localSheetId="0" hidden="1">{"Main Economic Indicators",#N/A,FALSE,"C"}</definedName>
    <definedName name="iikk" hidden="1">{"Main Economic Indicators",#N/A,FALSE,"C"}</definedName>
    <definedName name="ilk" localSheetId="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lk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lk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SO">[14]lookup!$H$2</definedName>
    <definedName name="k" localSheetId="1" hidden="1">{"Main Economic Indicators",#N/A,FALSE,"C"}</definedName>
    <definedName name="k" localSheetId="0" hidden="1">{"Main Economic Indicators",#N/A,FALSE,"C"}</definedName>
    <definedName name="k" hidden="1">{"Main Economic Indicators",#N/A,FALSE,"C"}</definedName>
    <definedName name="kkk" localSheetId="1" hidden="1">{"Main Economic Indicators",#N/A,FALSE,"C"}</definedName>
    <definedName name="kkk" localSheetId="0" hidden="1">{"Main Economic Indicators",#N/A,FALSE,"C"}</definedName>
    <definedName name="kkk" hidden="1">{"Main Economic Indicators",#N/A,FALSE,"C"}</definedName>
    <definedName name="kkkk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k" localSheetId="1" hidden="1">{"SR_tbs",#N/A,FALSE,"MGSSEI";"SR_tbs",#N/A,FALSE,"MGSBOX";"SR_tbs",#N/A,FALSE,"MGSOCIND"}</definedName>
    <definedName name="kkkkk" localSheetId="0" hidden="1">{"SR_tbs",#N/A,FALSE,"MGSSEI";"SR_tbs",#N/A,FALSE,"MGSBOX";"SR_tbs",#N/A,FALSE,"MGSOCIND"}</definedName>
    <definedName name="kkkkk" hidden="1">{"SR_tbs",#N/A,FALSE,"MGSSEI";"SR_tbs",#N/A,FALSE,"MGSBOX";"SR_tbs",#N/A,FALSE,"MGSOCIND"}</definedName>
    <definedName name="kli" localSheetId="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li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li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lik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ik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ik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ki" localSheetId="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ki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ki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Maturity_IDA">[14]PV_Base!$B$23</definedName>
    <definedName name="nn" localSheetId="1" hidden="1">{"Main Economic Indicators",#N/A,FALSE,"C"}</definedName>
    <definedName name="nn" localSheetId="0" hidden="1">{"Main Economic Indicators",#N/A,FALSE,"C"}</definedName>
    <definedName name="nn" hidden="1">{"Main Economic Indicators",#N/A,FALSE,"C"}</definedName>
    <definedName name="nnga" hidden="1">#REF!</definedName>
    <definedName name="nnn" localSheetId="1" hidden="1">{"Main Economic Indicators",#N/A,FALSE,"C"}</definedName>
    <definedName name="nnn" localSheetId="0" hidden="1">{"Main Economic Indicators",#N/A,FALSE,"C"}</definedName>
    <definedName name="nnn" hidden="1">{"Main Economic Indicators",#N/A,FALSE,"C"}</definedName>
    <definedName name="nnnn" localSheetId="1" hidden="1">{"Main Economic Indicators",#N/A,FALSE,"C"}</definedName>
    <definedName name="nnnn" localSheetId="0" hidden="1">{"Main Economic Indicators",#N/A,FALSE,"C"}</definedName>
    <definedName name="nnnn" hidden="1">{"Main Economic Indicators",#N/A,FALSE,"C"}</definedName>
    <definedName name="Overall_Assessment">'[14]Output - Submit'!$C$15</definedName>
    <definedName name="par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pppp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pppp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ppp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rivate_Debt">'[14]Output - Submit'!$C$14</definedName>
    <definedName name="PrivateDebt">'[14]Output-INSTRUCTIONS'!$J$48</definedName>
    <definedName name="Program" localSheetId="1" hidden="1">{"Main Economic Indicators",#N/A,FALSE,"C"}</definedName>
    <definedName name="Program" localSheetId="0" hidden="1">{"Main Economic Indicators",#N/A,FALSE,"C"}</definedName>
    <definedName name="Program" hidden="1">{"Main Economic Indicators",#N/A,FALSE,"C"}</definedName>
    <definedName name="ProjectionYear">'[14]Data-Input'!$U$22</definedName>
    <definedName name="pub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_Debt">'[14]Output - Submit'!$C$13</definedName>
    <definedName name="Publication_Status">'[14]Output - Submit'!$C$25</definedName>
    <definedName name="PublicationStatus">[14]lookup!$N$4:$N$7</definedName>
    <definedName name="PublicDebt">'[14]Output-INSTRUCTIONS'!$J$47</definedName>
    <definedName name="q" localSheetId="1" hidden="1">{"Main Economic Indicators",#N/A,FALSE,"C"}</definedName>
    <definedName name="q" localSheetId="0" hidden="1">{"Main Economic Indicators",#N/A,FALSE,"C"}</definedName>
    <definedName name="q" hidden="1">{"Main Economic Indicators",#N/A,FALSE,"C"}</definedName>
    <definedName name="qaq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a" localSheetId="1" hidden="1">{"Main Economic Indicators",#N/A,FALSE,"C"}</definedName>
    <definedName name="qaqa" localSheetId="0" hidden="1">{"Main Economic Indicators",#N/A,FALSE,"C"}</definedName>
    <definedName name="qaqa" hidden="1">{"Main Economic Indicators",#N/A,FALSE,"C"}</definedName>
    <definedName name="qq" localSheetId="1" hidden="1">{"Main Economic Indicators",#N/A,FALSE,"C"}</definedName>
    <definedName name="qq" localSheetId="0" hidden="1">{"Main Economic Indicators",#N/A,FALSE,"C"}</definedName>
    <definedName name="qq" hidden="1">{"Main Economic Indicators",#N/A,FALSE,"C"}</definedName>
    <definedName name="qqa" localSheetId="1" hidden="1">{"Main Economic Indicators",#N/A,FALSE,"C"}</definedName>
    <definedName name="qqa" localSheetId="0" hidden="1">{"Main Economic Indicators",#N/A,FALSE,"C"}</definedName>
    <definedName name="qqa" hidden="1">{"Main Economic Indicators",#N/A,FALSE,"C"}</definedName>
    <definedName name="qqq" localSheetId="1" hidden="1">{"Main Economic Indicators",#N/A,FALSE,"C"}</definedName>
    <definedName name="qqq" localSheetId="0" hidden="1">{"Main Economic Indicators",#N/A,FALSE,"C"}</definedName>
    <definedName name="qqq" hidden="1">{"Main Economic Indicators",#N/A,FALSE,"C"}</definedName>
    <definedName name="qwa" localSheetId="1" hidden="1">{"SR_tbs",#N/A,FALSE,"MGSSEI";"SR_tbs",#N/A,FALSE,"MGSBOX";"SR_tbs",#N/A,FALSE,"MGSOCIND"}</definedName>
    <definedName name="qwa" localSheetId="0" hidden="1">{"SR_tbs",#N/A,FALSE,"MGSSEI";"SR_tbs",#N/A,FALSE,"MGSBOX";"SR_tbs",#N/A,FALSE,"MGSOCIND"}</definedName>
    <definedName name="qwa" hidden="1">{"SR_tbs",#N/A,FALSE,"MGSSEI";"SR_tbs",#N/A,FALSE,"MGSBOX";"SR_tbs",#N/A,FALSE,"MGSOCIND"}</definedName>
    <definedName name="qwaqwa" localSheetId="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aqwa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aqwa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regions" localSheetId="0">[18]Lists!$Q$3:$Q$8</definedName>
    <definedName name="regions">[18]Lists!$Q$3:$Q$8</definedName>
    <definedName name="Remittance">'[14]Output - Submit'!$C$11</definedName>
    <definedName name="Remittances">'[14]Data-Input'!$G$5</definedName>
    <definedName name="RGCountry1">'[14]Output - Submit'!$C$5</definedName>
    <definedName name="RiskofDebtDistress">[14]lookup!$L$4:$L$9</definedName>
    <definedName name="rt" localSheetId="1" hidden="1">{"Main Economic Indicators",#N/A,FALSE,"C"}</definedName>
    <definedName name="rt" localSheetId="0" hidden="1">{"Main Economic Indicators",#N/A,FALSE,"C"}</definedName>
    <definedName name="rt" hidden="1">{"Main Economic Indicators",#N/A,FALSE,"C"}</definedName>
    <definedName name="rtp" localSheetId="1" hidden="1">{"Main Economic Indicators",#N/A,FALSE,"C"}</definedName>
    <definedName name="rtp" localSheetId="0" hidden="1">{"Main Economic Indicators",#N/A,FALSE,"C"}</definedName>
    <definedName name="rtp" hidden="1">{"Main Economic Indicators",#N/A,FALSE,"C"}</definedName>
    <definedName name="rtr" localSheetId="1" hidden="1">{"Main Economic Indicators",#N/A,FALSE,"C"}</definedName>
    <definedName name="rtr" localSheetId="0" hidden="1">{"Main Economic Indicators",#N/A,FALSE,"C"}</definedName>
    <definedName name="rtr" hidden="1">{"Main Economic Indicators",#N/A,FALSE,"C"}</definedName>
    <definedName name="rtre" localSheetId="1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tvt" localSheetId="1" hidden="1">{"Main Economic Indicators",#N/A,FALSE,"C"}</definedName>
    <definedName name="rtvt" localSheetId="0" hidden="1">{"Main Economic Indicators",#N/A,FALSE,"C"}</definedName>
    <definedName name="rtvt" hidden="1">{"Main Economic Indicators",#N/A,FALSE,"C"}</definedName>
    <definedName name="rty" localSheetId="1" hidden="1">{"Main Economic Indicators",#N/A,FALSE,"C"}</definedName>
    <definedName name="rty" localSheetId="0" hidden="1">{"Main Economic Indicators",#N/A,FALSE,"C"}</definedName>
    <definedName name="rty" hidden="1">{"Main Economic Indicators",#N/A,FALSE,"C"}</definedName>
    <definedName name="Rwvu.Export." hidden="1">[12]OUTPUT!#REF!,[12]OUTPUT!$B$1:$P$65536</definedName>
    <definedName name="Rwvu.IMPORT." localSheetId="1" hidden="1">[12]INPUT!#REF!</definedName>
    <definedName name="Rwvu.IMPORT." localSheetId="0" hidden="1">[12]INPUT!#REF!</definedName>
    <definedName name="Rwvu.IMPORT." hidden="1">[12]INPUT!#REF!</definedName>
    <definedName name="Rwvu.Print." hidden="1">#N/A</definedName>
    <definedName name="saq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q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cale">[14]lookup!$J$12:$J$13</definedName>
    <definedName name="Size">[18]Lists!$R$3:$R$5</definedName>
    <definedName name="Swvu.Export." hidden="1">[13]OUTPUT!$A$1:$AA$17</definedName>
    <definedName name="Swvu.IMPORT." hidden="1">[13]INPUT!$A$1:$AA$479</definedName>
    <definedName name="t" localSheetId="1" hidden="1">{"Main Economic Indicators",#N/A,FALSE,"C"}</definedName>
    <definedName name="t" localSheetId="0" hidden="1">{"Main Economic Indicators",#N/A,FALSE,"C"}</definedName>
    <definedName name="t" hidden="1">{"Main Economic Indicators",#N/A,FALSE,"C"}</definedName>
    <definedName name="Table_26.__Senegal___Current_Budgetary_Expenditure__1994_2001">[20]Table_26!$A$1:$I$37</definedName>
    <definedName name="tt" localSheetId="1" hidden="1">{"Main Economic Indicators",#N/A,FALSE,"C"}</definedName>
    <definedName name="tt" localSheetId="0" hidden="1">{"Main Economic Indicators",#N/A,FALSE,"C"}</definedName>
    <definedName name="tt" hidden="1">{"Main Economic Indicators",#N/A,FALSE,"C"}</definedName>
    <definedName name="ttt" localSheetId="1" hidden="1">{"Main Economic Indicators",#N/A,FALSE,"C"}</definedName>
    <definedName name="ttt" localSheetId="0" hidden="1">{"Main Economic Indicators",#N/A,FALSE,"C"}</definedName>
    <definedName name="ttt" hidden="1">{"Main Economic Indicators",#N/A,FALSE,"C"}</definedName>
    <definedName name="v" localSheetId="1" hidden="1">{"Main Economic Indicators",#N/A,FALSE,"C"}</definedName>
    <definedName name="v" localSheetId="0" hidden="1">{"Main Economic Indicators",#N/A,FALSE,"C"}</definedName>
    <definedName name="v" hidden="1">{"Main Economic Indicators",#N/A,FALSE,"C"}</definedName>
    <definedName name="Var">[16]Lists!$B$1:$B$3</definedName>
    <definedName name="Vulnerability">[18]Lists!$S$3:$S$5</definedName>
    <definedName name="vvvv" localSheetId="1" hidden="1">{"Main Economic Indicators",#N/A,FALSE,"C"}</definedName>
    <definedName name="vvvv" localSheetId="0" hidden="1">{"Main Economic Indicators",#N/A,FALSE,"C"}</definedName>
    <definedName name="vvvv" hidden="1">{"Main Economic Indicators",#N/A,FALSE,"C"}</definedName>
    <definedName name="w" localSheetId="1" hidden="1">{"Main Economic Indicators",#N/A,FALSE,"C"}</definedName>
    <definedName name="w" localSheetId="0" hidden="1">{"Main Economic Indicators",#N/A,FALSE,"C"}</definedName>
    <definedName name="w" hidden="1">{"Main Economic Indicators",#N/A,FALSE,"C"}</definedName>
    <definedName name="wcr" localSheetId="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cr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cr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e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ty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t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t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wr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wr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w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s" localSheetId="1" hidden="1">{"Main Economic Indicators",#N/A,FALSE,"C"}</definedName>
    <definedName name="wes" localSheetId="0" hidden="1">{"Main Economic Indicators",#N/A,FALSE,"C"}</definedName>
    <definedName name="wes" hidden="1">{"Main Economic Indicators",#N/A,FALSE,"C"}</definedName>
    <definedName name="wn" localSheetId="1" hidden="1">{"SR_tbs",#N/A,FALSE,"MGSSEI";"SR_tbs",#N/A,FALSE,"MGSBOX";"SR_tbs",#N/A,FALSE,"MGSOCIND"}</definedName>
    <definedName name="wn" localSheetId="0" hidden="1">{"SR_tbs",#N/A,FALSE,"MGSSEI";"SR_tbs",#N/A,FALSE,"MGSBOX";"SR_tbs",#N/A,FALSE,"MGSOCIND"}</definedName>
    <definedName name="wn" hidden="1">{"SR_tbs",#N/A,FALSE,"MGSSEI";"SR_tbs",#N/A,FALSE,"MGSBOX";"SR_tbs",#N/A,FALSE,"MGSOCIND"}</definedName>
    <definedName name="wqa" localSheetId="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w" localSheetId="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a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qawa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qawa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" localSheetId="1" hidden="1">{"Main Economic Indicators",#N/A,FALSE,"C"}</definedName>
    <definedName name="wr" localSheetId="0" hidden="1">{"Main Economic Indicators",#N/A,FALSE,"C"}</definedName>
    <definedName name="wr" hidden="1">{"Main Economic Indicators",#N/A,FALSE,"C"}</definedName>
    <definedName name="wre" localSheetId="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v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ev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ev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INFLATION." localSheetId="1" hidden="1">{"AFR_ESAF",#N/A,TRUE,"TB2";"AFR_ESAF",#N/A,TRUE,"TB1"}</definedName>
    <definedName name="wrn.INFLATION." localSheetId="0" hidden="1">{"AFR_ESAF",#N/A,TRUE,"TB2";"AFR_ESAF",#N/A,TRUE,"TB1"}</definedName>
    <definedName name="wrn.INFLATION." hidden="1">{"AFR_ESAF",#N/A,TRUE,"TB2";"AFR_ESAF",#N/A,TRUE,"TB1"}</definedName>
    <definedName name="wrn.Main._.Economic._.Indicators." localSheetId="1" hidden="1">{"Main Economic Indicators",#N/A,FALSE,"C"}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US_RED_May02." localSheetId="1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" localSheetId="0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." localSheetId="1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." localSheetId="0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.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_3" localSheetId="1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_3" localSheetId="0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_3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_4" localSheetId="1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_4" localSheetId="0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_4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Print._.Tabelas.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_Mus_May02.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.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.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3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3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3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4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4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4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.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.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3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3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3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4" localSheetId="1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4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4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97." localSheetId="1" hidden="1">{"red33",#N/A,FALSE,"Sheet1"}</definedName>
    <definedName name="wrn.red97." localSheetId="0" hidden="1">{"red33",#N/A,FALSE,"Sheet1"}</definedName>
    <definedName name="wrn.red97." hidden="1">{"red33",#N/A,FALSE,"Sheet1"}</definedName>
    <definedName name="wrn.red97.." localSheetId="1" hidden="1">{"red33",#N/A,FALSE,"Sheet1"}</definedName>
    <definedName name="wrn.red97.." localSheetId="0" hidden="1">{"red33",#N/A,FALSE,"Sheet1"}</definedName>
    <definedName name="wrn.red97.." hidden="1">{"red33",#N/A,FALSE,"Sheet1"}</definedName>
    <definedName name="wrn.red97._3" localSheetId="1" hidden="1">{"red33",#N/A,FALSE,"Sheet1"}</definedName>
    <definedName name="wrn.red97._3" localSheetId="0" hidden="1">{"red33",#N/A,FALSE,"Sheet1"}</definedName>
    <definedName name="wrn.red97._3" hidden="1">{"red33",#N/A,FALSE,"Sheet1"}</definedName>
    <definedName name="wrn.red97_4" localSheetId="1" hidden="1">{"red33",#N/A,FALSE,"Sheet1"}</definedName>
    <definedName name="wrn.red97_4" localSheetId="0" hidden="1">{"red33",#N/A,FALSE,"Sheet1"}</definedName>
    <definedName name="wrn.red97_4" hidden="1">{"red33",#N/A,FALSE,"Sheet1"}</definedName>
    <definedName name="wrn.st1." localSheetId="1" hidden="1">{"ST1",#N/A,FALSE,"SOURCE"}</definedName>
    <definedName name="wrn.st1." localSheetId="0" hidden="1">{"ST1",#N/A,FALSE,"SOURCE"}</definedName>
    <definedName name="wrn.st1." hidden="1">{"ST1",#N/A,FALSE,"SOURCE"}</definedName>
    <definedName name="wrn.st1.." localSheetId="1" hidden="1">{"ST1",#N/A,FALSE,"SOURCE"}</definedName>
    <definedName name="wrn.st1.." localSheetId="0" hidden="1">{"ST1",#N/A,FALSE,"SOURCE"}</definedName>
    <definedName name="wrn.st1.." hidden="1">{"ST1",#N/A,FALSE,"SOURCE"}</definedName>
    <definedName name="wrn.st1._3" localSheetId="1" hidden="1">{"ST1",#N/A,FALSE,"SOURCE"}</definedName>
    <definedName name="wrn.st1._3" localSheetId="0" hidden="1">{"ST1",#N/A,FALSE,"SOURCE"}</definedName>
    <definedName name="wrn.st1._3" hidden="1">{"ST1",#N/A,FALSE,"SOURCE"}</definedName>
    <definedName name="wrn.st1._4" localSheetId="1" hidden="1">{"ST1",#N/A,FALSE,"SOURCE"}</definedName>
    <definedName name="wrn.st1._4" localSheetId="0" hidden="1">{"ST1",#N/A,FALSE,"SOURCE"}</definedName>
    <definedName name="wrn.st1._4" hidden="1">{"ST1",#N/A,FALSE,"SOURCE"}</definedName>
    <definedName name="wrn.st2." localSheetId="1" hidden="1">{"ST1",#N/A,FALSE,"SOURCE"}</definedName>
    <definedName name="wrn.st2." localSheetId="0" hidden="1">{"ST1",#N/A,FALSE,"SOURCE"}</definedName>
    <definedName name="wrn.st2." hidden="1">{"ST1",#N/A,FALSE,"SOURCE"}</definedName>
    <definedName name="wrn.st2.." localSheetId="1" hidden="1">{"ST1",#N/A,FALSE,"SOURCE"}</definedName>
    <definedName name="wrn.st2.." localSheetId="0" hidden="1">{"ST1",#N/A,FALSE,"SOURCE"}</definedName>
    <definedName name="wrn.st2.." hidden="1">{"ST1",#N/A,FALSE,"SOURCE"}</definedName>
    <definedName name="wrn.st2._3" localSheetId="1" hidden="1">{"ST1",#N/A,FALSE,"SOURCE"}</definedName>
    <definedName name="wrn.st2._3" localSheetId="0" hidden="1">{"ST1",#N/A,FALSE,"SOURCE"}</definedName>
    <definedName name="wrn.st2._3" hidden="1">{"ST1",#N/A,FALSE,"SOURCE"}</definedName>
    <definedName name="wrn.st2._4" localSheetId="1" hidden="1">{"ST1",#N/A,FALSE,"SOURCE"}</definedName>
    <definedName name="wrn.st2._4" localSheetId="0" hidden="1">{"ST1",#N/A,FALSE,"SOURCE"}</definedName>
    <definedName name="wrn.st2._4" hidden="1">{"ST1",#N/A,FALSE,"SOURCE"}</definedName>
    <definedName name="wrn.STAFF_REPORT_TABLES." localSheetId="1" hidden="1">{"SR_tbs",#N/A,FALSE,"MGSSEI";"SR_tbs",#N/A,FALSE,"MGSBOX";"SR_tbs",#N/A,FALSE,"MGSOCIND"}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" localSheetId="1" hidden="1">{"SR_tbs",#N/A,FALSE,"MGSSEI";"SR_tbs",#N/A,FALSE,"MGSBOX";"SR_tbs",#N/A,FALSE,"MGSOCIND"}</definedName>
    <definedName name="wrt" localSheetId="0" hidden="1">{"SR_tbs",#N/A,FALSE,"MGSSEI";"SR_tbs",#N/A,FALSE,"MGSBOX";"SR_tbs",#N/A,FALSE,"MGSOCIND"}</definedName>
    <definedName name="wrt" hidden="1">{"SR_tbs",#N/A,FALSE,"MGSSEI";"SR_tbs",#N/A,FALSE,"MGSBOX";"SR_tbs",#N/A,FALSE,"MGSOCIND"}</definedName>
    <definedName name="wsew" localSheetId="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sew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se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 localSheetId="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w" localSheetId="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w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" localSheetId="1" hidden="1">{"Main Economic Indicators",#N/A,FALSE,"C"}</definedName>
    <definedName name="ww" localSheetId="0" hidden="1">{"Main Economic Indicators",#N/A,FALSE,"C"}</definedName>
    <definedName name="ww" hidden="1">{"Main Economic Indicators",#N/A,FALSE,"C"}</definedName>
    <definedName name="wwff" localSheetId="1" hidden="1">{"Main Economic Indicators",#N/A,FALSE,"C"}</definedName>
    <definedName name="wwff" localSheetId="0" hidden="1">{"Main Economic Indicators",#N/A,FALSE,"C"}</definedName>
    <definedName name="wwff" hidden="1">{"Main Economic Indicators",#N/A,FALSE,"C"}</definedName>
    <definedName name="www" localSheetId="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ww" localSheetId="1" hidden="1">{"SR_tbs",#N/A,FALSE,"MGSSEI";"SR_tbs",#N/A,FALSE,"MGSBOX";"SR_tbs",#N/A,FALSE,"MGSOCIND"}</definedName>
    <definedName name="wwwww" localSheetId="0" hidden="1">{"SR_tbs",#N/A,FALSE,"MGSSEI";"SR_tbs",#N/A,FALSE,"MGSBOX";"SR_tbs",#N/A,FALSE,"MGSOCIND"}</definedName>
    <definedName name="wwwww" hidden="1">{"SR_tbs",#N/A,FALSE,"MGSSEI";"SR_tbs",#N/A,FALSE,"MGSBOX";"SR_tbs",#N/A,FALSE,"MGSOCIND"}</definedName>
    <definedName name="wwwwww" localSheetId="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wwww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www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y" localSheetId="1" hidden="1">{"Main Economic Indicators",#N/A,FALSE,"C"}</definedName>
    <definedName name="y" localSheetId="0" hidden="1">{"Main Economic Indicators",#N/A,FALSE,"C"}</definedName>
    <definedName name="y" hidden="1">{"Main Economic Indicators",#N/A,FALSE,"C"}</definedName>
    <definedName name="Y_N_dropdown">[14]lookup!$Z$4:$Z$5</definedName>
    <definedName name="yd" localSheetId="1" hidden="1">{"Main Economic Indicators",#N/A,FALSE,"C"}</definedName>
    <definedName name="yd" localSheetId="0" hidden="1">{"Main Economic Indicators",#N/A,FALSE,"C"}</definedName>
    <definedName name="yd" hidden="1">{"Main Economic Indicators",#N/A,FALSE,"C"}</definedName>
    <definedName name="yy" localSheetId="1" hidden="1">{"Main Economic Indicators",#N/A,FALSE,"C"}</definedName>
    <definedName name="yy" localSheetId="0" hidden="1">{"Main Economic Indicators",#N/A,FALSE,"C"}</definedName>
    <definedName name="yy" hidden="1">{"Main Economic Indicators",#N/A,FALSE,"C"}</definedName>
    <definedName name="Z_112B8339_2081_11D2_BFD2_00A02466506E_.wvu.PrintTitles" hidden="1">[12]SUMMARY!$B$1:$D$65536,[12]SUMMARY!$A$3:$IV$5</definedName>
    <definedName name="Z_112B833B_2081_11D2_BFD2_00A02466506E_.wvu.PrintTitles" hidden="1">[12]SUMMARY!$B$1:$D$65536,[12]SUMMARY!$A$3:$IV$5</definedName>
    <definedName name="Z_1A8C061B_2301_11D3_BFD1_000039E37209_.wvu.Cols" hidden="1">'[21]IDA-tab7'!$K$1:$T$65536,'[21]IDA-tab7'!$V$1:$AE$65536,'[21]IDA-tab7'!$AG$1:$AP$65536</definedName>
    <definedName name="Z_1A8C061B_2301_11D3_BFD1_000039E37209_.wvu.Rows" hidden="1">'[21]IDA-tab7'!$A$10:$IV$11,'[21]IDA-tab7'!$A$14:$IV$14,'[21]IDA-tab7'!$A$18:$IV$18</definedName>
    <definedName name="Z_1A8C061C_2301_11D3_BFD1_000039E37209_.wvu.Cols" hidden="1">'[21]IDA-tab7'!$K$1:$T$65536,'[21]IDA-tab7'!$V$1:$AE$65536,'[21]IDA-tab7'!$AG$1:$AP$65536</definedName>
    <definedName name="Z_1A8C061C_2301_11D3_BFD1_000039E37209_.wvu.Rows" hidden="1">'[21]IDA-tab7'!$A$10:$IV$11,'[21]IDA-tab7'!$A$14:$IV$14,'[21]IDA-tab7'!$A$18:$IV$18</definedName>
    <definedName name="Z_1A8C061E_2301_11D3_BFD1_000039E37209_.wvu.Cols" hidden="1">'[21]IDA-tab7'!$K$1:$T$65536,'[21]IDA-tab7'!$V$1:$AE$65536,'[21]IDA-tab7'!$AG$1:$AP$65536</definedName>
    <definedName name="Z_1A8C061E_2301_11D3_BFD1_000039E37209_.wvu.Rows" hidden="1">'[21]IDA-tab7'!$A$10:$IV$11,'[21]IDA-tab7'!$A$14:$IV$14,'[21]IDA-tab7'!$A$18:$IV$18</definedName>
    <definedName name="Z_1A8C061F_2301_11D3_BFD1_000039E37209_.wvu.Cols" hidden="1">'[21]IDA-tab7'!$K$1:$T$65536,'[21]IDA-tab7'!$V$1:$AE$65536,'[21]IDA-tab7'!$AG$1:$AP$65536</definedName>
    <definedName name="Z_1A8C061F_2301_11D3_BFD1_000039E37209_.wvu.Rows" hidden="1">'[21]IDA-tab7'!$A$10:$IV$11,'[21]IDA-tab7'!$A$14:$IV$14,'[21]IDA-tab7'!$A$18:$IV$18</definedName>
    <definedName name="Z_65976840_70A2_11D2_BFD1_C1F7123CE332_.wvu.PrintTitles" hidden="1">[12]SUMMARY!$B$1:$D$65536,[12]SUMMARY!$A$3:$IV$5</definedName>
    <definedName name="Z_B424DD41_AAD0_11D2_BFD1_00A02466506E_.wvu.PrintTitles" hidden="1">[12]SUMMARY!$B$1:$D$65536,[12]SUMMARY!$A$3:$IV$5</definedName>
    <definedName name="Z_BC2BFA12_1C91_11D2_BFD2_00A02466506E_.wvu.PrintTitles" hidden="1">[12]SUMMARY!$B$1:$D$65536,[12]SUMMARY!$A$3:$IV$5</definedName>
    <definedName name="Z_E6B74681_BCE1_11D2_BFD1_00A02466506E_.wvu.PrintTitles" hidden="1">[12]SUMMARY!$B$1:$D$65536,[12]SUMMARY!$A$3:$IV$5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36" l="1"/>
  <c r="P5" i="36" s="1"/>
  <c r="P4" i="34"/>
  <c r="R4" i="34"/>
  <c r="P5" i="34"/>
  <c r="R5" i="34"/>
  <c r="P6" i="34"/>
  <c r="R6" i="34"/>
  <c r="P7" i="34"/>
  <c r="R7" i="34"/>
  <c r="P8" i="34"/>
  <c r="R8" i="34"/>
  <c r="P9" i="34"/>
  <c r="R9" i="34"/>
  <c r="P10" i="34"/>
  <c r="R10" i="34"/>
  <c r="P11" i="34"/>
  <c r="R11" i="34"/>
  <c r="P12" i="34"/>
  <c r="R12" i="34"/>
  <c r="P13" i="34"/>
  <c r="R13" i="34"/>
  <c r="P14" i="34"/>
  <c r="R14" i="34"/>
  <c r="P15" i="34"/>
  <c r="R15" i="34"/>
  <c r="P16" i="34"/>
  <c r="R16" i="34"/>
  <c r="P17" i="34"/>
  <c r="R17" i="34"/>
  <c r="P18" i="34"/>
  <c r="R18" i="34"/>
  <c r="P19" i="34"/>
  <c r="R19" i="34"/>
  <c r="P20" i="34"/>
  <c r="R20" i="34"/>
  <c r="P21" i="34"/>
  <c r="R21" i="34"/>
  <c r="P22" i="34"/>
  <c r="R22" i="34"/>
  <c r="P23" i="34"/>
  <c r="R23" i="34"/>
  <c r="P24" i="34"/>
  <c r="R24" i="34"/>
  <c r="P25" i="34"/>
  <c r="R25" i="34"/>
  <c r="P26" i="34"/>
  <c r="R26" i="34"/>
  <c r="P27" i="34"/>
  <c r="R27" i="34"/>
  <c r="P28" i="34"/>
  <c r="R28" i="34"/>
  <c r="P29" i="34"/>
  <c r="R29" i="34"/>
  <c r="P30" i="34"/>
  <c r="R30" i="34"/>
  <c r="P31" i="34"/>
  <c r="R31" i="34"/>
  <c r="P32" i="34"/>
  <c r="R32" i="34"/>
  <c r="P33" i="34"/>
  <c r="R33" i="34"/>
  <c r="P34" i="34"/>
  <c r="R34" i="34"/>
  <c r="P35" i="34"/>
  <c r="R35" i="34"/>
  <c r="U77" i="21"/>
  <c r="T77" i="21"/>
  <c r="U76" i="21"/>
  <c r="T76" i="21"/>
  <c r="U75" i="21"/>
  <c r="T75" i="21"/>
  <c r="U74" i="21"/>
  <c r="T74" i="21"/>
  <c r="P6" i="36" l="1"/>
  <c r="Q5" i="36"/>
  <c r="Q4" i="36"/>
  <c r="W73" i="21"/>
  <c r="V73" i="21"/>
  <c r="W72" i="21"/>
  <c r="V72" i="21"/>
  <c r="W71" i="21"/>
  <c r="V71" i="21"/>
  <c r="W70" i="21"/>
  <c r="V70" i="21"/>
  <c r="W69" i="21"/>
  <c r="V69" i="21"/>
  <c r="W68" i="21"/>
  <c r="V68" i="21"/>
  <c r="W67" i="21"/>
  <c r="V67" i="21"/>
  <c r="W66" i="21"/>
  <c r="V66" i="21"/>
  <c r="W65" i="21"/>
  <c r="V65" i="21"/>
  <c r="W64" i="21"/>
  <c r="V64" i="21"/>
  <c r="W63" i="21"/>
  <c r="V63" i="21"/>
  <c r="W62" i="21"/>
  <c r="V62" i="21"/>
  <c r="W61" i="21"/>
  <c r="W77" i="21" s="1"/>
  <c r="V61" i="21"/>
  <c r="V77" i="21" s="1"/>
  <c r="W60" i="21"/>
  <c r="V60" i="21"/>
  <c r="W59" i="21"/>
  <c r="V59" i="21"/>
  <c r="W58" i="21"/>
  <c r="V58" i="21"/>
  <c r="W57" i="21"/>
  <c r="V57" i="21"/>
  <c r="W56" i="21"/>
  <c r="V56" i="21"/>
  <c r="W55" i="21"/>
  <c r="V55" i="21"/>
  <c r="W54" i="21"/>
  <c r="V54" i="21"/>
  <c r="W53" i="21"/>
  <c r="V53" i="21"/>
  <c r="W52" i="21"/>
  <c r="V52" i="21"/>
  <c r="W51" i="21"/>
  <c r="V51" i="21"/>
  <c r="W50" i="21"/>
  <c r="V50" i="21"/>
  <c r="W49" i="21"/>
  <c r="V49" i="21"/>
  <c r="W48" i="21"/>
  <c r="V48" i="21"/>
  <c r="W47" i="21"/>
  <c r="W46" i="21"/>
  <c r="V46" i="21"/>
  <c r="W45" i="21"/>
  <c r="V45" i="21"/>
  <c r="W44" i="21"/>
  <c r="V44" i="21"/>
  <c r="W43" i="21"/>
  <c r="V43" i="21"/>
  <c r="W42" i="21"/>
  <c r="V42" i="21"/>
  <c r="W41" i="21"/>
  <c r="V41" i="21"/>
  <c r="W40" i="21"/>
  <c r="W76" i="21" s="1"/>
  <c r="V40" i="21"/>
  <c r="W39" i="21"/>
  <c r="V39" i="21"/>
  <c r="W38" i="21"/>
  <c r="V38" i="21"/>
  <c r="W37" i="21"/>
  <c r="V37" i="21"/>
  <c r="W36" i="21"/>
  <c r="V36" i="21"/>
  <c r="W35" i="21"/>
  <c r="V35" i="21"/>
  <c r="W34" i="21"/>
  <c r="V34" i="21"/>
  <c r="W33" i="21"/>
  <c r="V33" i="21"/>
  <c r="W32" i="21"/>
  <c r="V32" i="21"/>
  <c r="W31" i="21"/>
  <c r="V31" i="21"/>
  <c r="W30" i="21"/>
  <c r="V30" i="21"/>
  <c r="W29" i="21"/>
  <c r="V29" i="21"/>
  <c r="W28" i="21"/>
  <c r="V28" i="21"/>
  <c r="W27" i="21"/>
  <c r="V27" i="21"/>
  <c r="W26" i="21"/>
  <c r="V26" i="21"/>
  <c r="W25" i="21"/>
  <c r="V25" i="21"/>
  <c r="W24" i="21"/>
  <c r="V24" i="21"/>
  <c r="W23" i="21"/>
  <c r="V23" i="21"/>
  <c r="W22" i="21"/>
  <c r="V22" i="21"/>
  <c r="W21" i="21"/>
  <c r="W20" i="21"/>
  <c r="V20" i="21"/>
  <c r="W19" i="21"/>
  <c r="V19" i="21"/>
  <c r="W18" i="21"/>
  <c r="V18" i="21"/>
  <c r="W17" i="21"/>
  <c r="V17" i="21"/>
  <c r="W16" i="21"/>
  <c r="V16" i="21"/>
  <c r="W15" i="21"/>
  <c r="V15" i="21"/>
  <c r="W14" i="21"/>
  <c r="V14" i="21"/>
  <c r="W13" i="21"/>
  <c r="V13" i="21"/>
  <c r="W12" i="21"/>
  <c r="V12" i="21"/>
  <c r="W11" i="21"/>
  <c r="V11" i="21"/>
  <c r="W10" i="21"/>
  <c r="V10" i="21"/>
  <c r="W9" i="21"/>
  <c r="V9" i="21"/>
  <c r="W8" i="21"/>
  <c r="V8" i="21"/>
  <c r="W7" i="21"/>
  <c r="V7" i="21"/>
  <c r="W6" i="21"/>
  <c r="V6" i="21"/>
  <c r="W5" i="21"/>
  <c r="V5" i="21"/>
  <c r="W4" i="21"/>
  <c r="V4" i="21"/>
  <c r="W3" i="21"/>
  <c r="V3" i="21"/>
  <c r="Q6" i="36" l="1"/>
  <c r="P7" i="36"/>
  <c r="V74" i="21"/>
  <c r="W74" i="21"/>
  <c r="V76" i="21"/>
  <c r="W75" i="21"/>
  <c r="V75" i="21"/>
  <c r="Q7" i="36" l="1"/>
  <c r="P8" i="36"/>
  <c r="P9" i="36" l="1"/>
  <c r="Q8" i="36"/>
  <c r="P10" i="36" l="1"/>
  <c r="Q9" i="36"/>
  <c r="Q10" i="36" l="1"/>
  <c r="P11" i="36"/>
  <c r="P12" i="36" l="1"/>
  <c r="Q11" i="36"/>
  <c r="P13" i="36" l="1"/>
  <c r="Q12" i="36"/>
  <c r="P14" i="36" l="1"/>
  <c r="Q13" i="36"/>
  <c r="Q14" i="36" l="1"/>
  <c r="P15" i="36"/>
  <c r="P16" i="36" l="1"/>
  <c r="Q15" i="36"/>
  <c r="R3" i="36" l="1"/>
  <c r="R5" i="36"/>
  <c r="R4" i="36"/>
  <c r="R6" i="36"/>
  <c r="R7" i="36"/>
  <c r="R8" i="36"/>
  <c r="R9" i="36"/>
  <c r="R10" i="36"/>
  <c r="R11" i="36"/>
  <c r="R12" i="36"/>
  <c r="R13" i="36"/>
  <c r="P17" i="36"/>
  <c r="Q16" i="36"/>
  <c r="R16" i="36" s="1"/>
  <c r="R14" i="36"/>
  <c r="Q17" i="36" l="1"/>
  <c r="R17" i="36" s="1"/>
  <c r="P18" i="36"/>
  <c r="P19" i="36" l="1"/>
  <c r="Q18" i="36"/>
  <c r="R18" i="36" s="1"/>
  <c r="P20" i="36" l="1"/>
  <c r="Q19" i="36"/>
  <c r="R19" i="36" s="1"/>
  <c r="P21" i="36" l="1"/>
  <c r="Q20" i="36"/>
  <c r="R20" i="36" s="1"/>
  <c r="Q21" i="36" l="1"/>
  <c r="R21" i="36" s="1"/>
  <c r="P22" i="36"/>
  <c r="P23" i="36" l="1"/>
  <c r="Q22" i="36"/>
  <c r="R22" i="36" s="1"/>
  <c r="P24" i="36" l="1"/>
  <c r="Q23" i="36"/>
  <c r="R23" i="36" s="1"/>
  <c r="P25" i="36" l="1"/>
  <c r="Q24" i="36"/>
  <c r="R24" i="36" s="1"/>
  <c r="Q25" i="36" l="1"/>
  <c r="R25" i="36" s="1"/>
  <c r="P26" i="36"/>
  <c r="Q26" i="36" l="1"/>
  <c r="R26" i="36" s="1"/>
  <c r="P27" i="36"/>
  <c r="P28" i="36" l="1"/>
  <c r="Q27" i="36"/>
  <c r="R27" i="36" s="1"/>
  <c r="Q28" i="36" l="1"/>
  <c r="R28" i="36" s="1"/>
  <c r="P29" i="36"/>
  <c r="Q29" i="36" l="1"/>
  <c r="R29" i="36" s="1"/>
  <c r="P30" i="36"/>
  <c r="P31" i="36" l="1"/>
  <c r="Q30" i="36"/>
  <c r="R30" i="36" s="1"/>
  <c r="P32" i="36" l="1"/>
  <c r="Q32" i="36" s="1"/>
  <c r="R32" i="36" s="1"/>
  <c r="Q31" i="36"/>
  <c r="R31" i="36" s="1"/>
</calcChain>
</file>

<file path=xl/sharedStrings.xml><?xml version="1.0" encoding="utf-8"?>
<sst xmlns="http://schemas.openxmlformats.org/spreadsheetml/2006/main" count="309" uniqueCount="214">
  <si>
    <r>
      <rPr>
        <b/>
        <sz val="14"/>
        <color rgb="FF63A537"/>
        <rFont val="Garamond"/>
        <family val="1"/>
      </rPr>
      <t>Figure 4.1</t>
    </r>
    <r>
      <rPr>
        <b/>
        <sz val="14"/>
        <color theme="1"/>
        <rFont val="Garamond"/>
        <family val="1"/>
      </rPr>
      <t xml:space="preserve"> Quarterly trends in credit conditions, by country income group, 2018–21</t>
    </r>
  </si>
  <si>
    <t>Income Levels</t>
  </si>
  <si>
    <t>Quaters</t>
  </si>
  <si>
    <t>Q1 2018</t>
  </si>
  <si>
    <t>Q2 2018</t>
  </si>
  <si>
    <t>Q3 2018</t>
  </si>
  <si>
    <t>Q4 2018</t>
  </si>
  <si>
    <t xml:space="preserve">Q1 2019 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</si>
  <si>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</si>
  <si>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</si>
  <si>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</si>
  <si>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</si>
  <si>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</si>
  <si>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</si>
  <si>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</si>
  <si>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</si>
  <si>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</si>
  <si>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</si>
  <si>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All</t>
  </si>
  <si>
    <t>High income</t>
  </si>
  <si>
    <t>Low- and middle-income</t>
  </si>
  <si>
    <t>COVID-19</t>
  </si>
  <si>
    <t>Credit Conditions</t>
  </si>
  <si>
    <t>Economy</t>
  </si>
  <si>
    <t>Income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</si>
  <si>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</si>
  <si>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</si>
  <si>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</si>
  <si>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</si>
  <si>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</si>
  <si>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</si>
  <si>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</si>
  <si>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</si>
  <si>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</si>
  <si>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</si>
  <si>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</si>
  <si>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</si>
  <si>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</si>
  <si>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</si>
  <si>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</si>
  <si>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</si>
  <si>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</si>
  <si>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</si>
  <si>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</si>
  <si>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</si>
  <si>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</si>
  <si>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</si>
  <si>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</si>
  <si>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</si>
  <si>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</si>
  <si>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</si>
  <si>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</si>
  <si>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</si>
  <si>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</si>
  <si>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</si>
  <si>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</si>
  <si>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</si>
  <si>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</si>
  <si>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</si>
  <si>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</si>
  <si>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</si>
  <si>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</si>
  <si>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</si>
  <si>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</si>
  <si>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</si>
  <si>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</si>
  <si>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</si>
  <si>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</si>
  <si>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</si>
  <si>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Austria</t>
  </si>
  <si>
    <t>HIE</t>
  </si>
  <si>
    <t>Belgium</t>
  </si>
  <si>
    <t>Canada</t>
  </si>
  <si>
    <t>Cyprus</t>
  </si>
  <si>
    <t>Czechia</t>
  </si>
  <si>
    <t>Estonia</t>
  </si>
  <si>
    <t>France</t>
  </si>
  <si>
    <t>Germany</t>
  </si>
  <si>
    <t>Greece</t>
  </si>
  <si>
    <t>Hungary</t>
  </si>
  <si>
    <t>Ireland</t>
  </si>
  <si>
    <t>Italy</t>
  </si>
  <si>
    <t>Latvia</t>
  </si>
  <si>
    <t>Netherlands</t>
  </si>
  <si>
    <t>Portugal</t>
  </si>
  <si>
    <t>Romania</t>
  </si>
  <si>
    <t>Spain</t>
  </si>
  <si>
    <t>United Kindgom</t>
  </si>
  <si>
    <t>Lithuania</t>
  </si>
  <si>
    <t>United States</t>
  </si>
  <si>
    <t>Poland</t>
  </si>
  <si>
    <t>Chile</t>
  </si>
  <si>
    <t>Japan</t>
  </si>
  <si>
    <t>Uganda</t>
  </si>
  <si>
    <t>LIE</t>
  </si>
  <si>
    <t>Ghana</t>
  </si>
  <si>
    <t>LMIE</t>
  </si>
  <si>
    <t>India</t>
  </si>
  <si>
    <t>Philippines</t>
  </si>
  <si>
    <t>Ukraine</t>
  </si>
  <si>
    <t>Zambia</t>
  </si>
  <si>
    <t>Albania</t>
  </si>
  <si>
    <t>UMIE</t>
  </si>
  <si>
    <t>Argentina</t>
  </si>
  <si>
    <t>Indonesia</t>
  </si>
  <si>
    <t>North Macedonia</t>
  </si>
  <si>
    <t>Serbia</t>
  </si>
  <si>
    <t>Thailand</t>
  </si>
  <si>
    <t>Turkey</t>
  </si>
  <si>
    <t>Russia</t>
  </si>
  <si>
    <t>Mexico</t>
  </si>
  <si>
    <t>Figure 4.2 Impacts of selected risk mitigation strategies on visibility, recourse, and risk</t>
  </si>
  <si>
    <r>
      <rPr>
        <b/>
        <sz val="14"/>
        <color theme="5"/>
        <rFont val="Garamond"/>
        <family val="1"/>
      </rPr>
      <t>Figure B4.1.1</t>
    </r>
    <r>
      <rPr>
        <b/>
        <sz val="14"/>
        <color theme="1"/>
        <rFont val="Garamond"/>
        <family val="1"/>
      </rPr>
      <t xml:space="preserve"> Growth in loan disbursements by Konfío, 2019–21</t>
    </r>
  </si>
  <si>
    <t>Type</t>
  </si>
  <si>
    <t>Vintage</t>
  </si>
  <si>
    <t>Notional</t>
  </si>
  <si>
    <t>Normalized value Jan 2019</t>
  </si>
  <si>
    <t>Normalized value Jan 2020</t>
  </si>
  <si>
    <t>Total bookings</t>
  </si>
  <si>
    <r>
      <rPr>
        <b/>
        <sz val="14"/>
        <color theme="5"/>
        <rFont val="Garamond"/>
        <family val="1"/>
      </rPr>
      <t>Figure B4.2.1</t>
    </r>
    <r>
      <rPr>
        <b/>
        <sz val="14"/>
        <color theme="1"/>
        <rFont val="Garamond"/>
        <family val="1"/>
      </rPr>
      <t xml:space="preserve"> Share of borrowers that appear more creditworthy when using a machine learning model than when using traditional statistical methods</t>
    </r>
  </si>
  <si>
    <t>Borrowers</t>
  </si>
  <si>
    <t>Black</t>
  </si>
  <si>
    <t>Whie Hispanic</t>
  </si>
  <si>
    <t>Asian</t>
  </si>
  <si>
    <t>All borrowers</t>
  </si>
  <si>
    <r>
      <rPr>
        <b/>
        <sz val="14"/>
        <color theme="5"/>
        <rFont val="Garamond"/>
        <family val="1"/>
      </rPr>
      <t>Figure B4.3.1</t>
    </r>
    <r>
      <rPr>
        <b/>
        <sz val="14"/>
        <color theme="1"/>
        <rFont val="Garamond"/>
        <family val="1"/>
      </rPr>
      <t xml:space="preserve"> Impact of COVID-19 pandemic on adoption of technology by businesses, by country income group</t>
    </r>
  </si>
  <si>
    <t>Covid Adoption</t>
  </si>
  <si>
    <t>INTERNET PENETRATION (2019)</t>
  </si>
  <si>
    <t>COVID Adoption (%)</t>
  </si>
  <si>
    <t>INTERNET PENETRATION (2019) (%)</t>
  </si>
  <si>
    <t>Afghanistan</t>
  </si>
  <si>
    <t>Burkina Faso</t>
  </si>
  <si>
    <t>Chad</t>
  </si>
  <si>
    <t>Liberia</t>
  </si>
  <si>
    <t>Madagascar</t>
  </si>
  <si>
    <t>Mozambique</t>
  </si>
  <si>
    <t>Niger</t>
  </si>
  <si>
    <t>Sudan</t>
  </si>
  <si>
    <t>Guinea</t>
  </si>
  <si>
    <t>Togo</t>
  </si>
  <si>
    <t>Algeria</t>
  </si>
  <si>
    <t>Bangladesh</t>
  </si>
  <si>
    <t>Cambodia</t>
  </si>
  <si>
    <t>Comoros</t>
  </si>
  <si>
    <t>El Salvador</t>
  </si>
  <si>
    <t>Honduras</t>
  </si>
  <si>
    <t>Indonesia, 81%</t>
  </si>
  <si>
    <t>Kenya</t>
  </si>
  <si>
    <t>Kyrgyz Republic</t>
  </si>
  <si>
    <t>Mongolia</t>
  </si>
  <si>
    <t>Morocco</t>
  </si>
  <si>
    <t>Nepal</t>
  </si>
  <si>
    <t>Nicaragua</t>
  </si>
  <si>
    <t>Nigeria</t>
  </si>
  <si>
    <t>Pakistan</t>
  </si>
  <si>
    <t>Senegal</t>
  </si>
  <si>
    <t>Sri Lanka</t>
  </si>
  <si>
    <t>Tajikistan</t>
  </si>
  <si>
    <t>Tanzania</t>
  </si>
  <si>
    <t>Tunisia</t>
  </si>
  <si>
    <t>Uzbekistan</t>
  </si>
  <si>
    <t>West Bank and Gaza</t>
  </si>
  <si>
    <t>Vietnam</t>
  </si>
  <si>
    <t>Zimbabwe</t>
  </si>
  <si>
    <t>Armenia</t>
  </si>
  <si>
    <t>Belarus</t>
  </si>
  <si>
    <t>Bosnia and Herzegovina</t>
  </si>
  <si>
    <t>Brazil</t>
  </si>
  <si>
    <t>Bulgaria</t>
  </si>
  <si>
    <t>Colombia</t>
  </si>
  <si>
    <t>Gabon, 77%</t>
  </si>
  <si>
    <t>Georgia</t>
  </si>
  <si>
    <t>Guatemala</t>
  </si>
  <si>
    <t>Jordan</t>
  </si>
  <si>
    <t>Kazakhstan</t>
  </si>
  <si>
    <t>Kosovo</t>
  </si>
  <si>
    <t>Lebanon</t>
  </si>
  <si>
    <t>Moldova</t>
  </si>
  <si>
    <t>Montenegro</t>
  </si>
  <si>
    <t>Russian Federation</t>
  </si>
  <si>
    <t>South Africa</t>
  </si>
  <si>
    <t>Croatia</t>
  </si>
  <si>
    <t>Puerto Rico</t>
  </si>
  <si>
    <t>Slovak Republic</t>
  </si>
  <si>
    <t>Slovenia</t>
  </si>
  <si>
    <t>Low income</t>
  </si>
  <si>
    <t>Lower middle income</t>
  </si>
  <si>
    <t>Upper middle income</t>
  </si>
  <si>
    <r>
      <rPr>
        <b/>
        <sz val="14"/>
        <color theme="5"/>
        <rFont val="Garamond"/>
        <family val="1"/>
      </rPr>
      <t>Figure B4.4.1</t>
    </r>
    <r>
      <rPr>
        <b/>
        <sz val="14"/>
        <color theme="1"/>
        <rFont val="Garamond"/>
        <family val="1"/>
      </rPr>
      <t xml:space="preserve"> The growth of merchant payments and mobile money overdrafts in Kenya, 2019–21</t>
    </r>
  </si>
  <si>
    <t>October 2019 - 
March 2020</t>
  </si>
  <si>
    <t>April - 
September 2020</t>
  </si>
  <si>
    <t>October 2020 - 
March 2021</t>
  </si>
  <si>
    <t>April - 
September 2021</t>
  </si>
  <si>
    <t>Overdraft disbursements, Fuliza M-PESA</t>
  </si>
  <si>
    <t>Merchant payments, Lipa na M-PESA</t>
  </si>
  <si>
    <r>
      <rPr>
        <b/>
        <sz val="14"/>
        <color theme="5"/>
        <rFont val="Garamond"/>
        <family val="1"/>
      </rPr>
      <t>Figure 4.3</t>
    </r>
    <r>
      <rPr>
        <b/>
        <sz val="14"/>
        <color theme="1"/>
        <rFont val="Garamond"/>
        <family val="1"/>
      </rPr>
      <t xml:space="preserve"> Impact of COVID-19 on consumers’ loan approval rates, by product type, Poland, 2019–21</t>
    </r>
  </si>
  <si>
    <t>COVID</t>
  </si>
  <si>
    <t>Year month</t>
  </si>
  <si>
    <t>Cash Loans, Approval rate</t>
  </si>
  <si>
    <t>Cash loans</t>
  </si>
  <si>
    <t>Installment Loans, Approval rate</t>
  </si>
  <si>
    <t>Installment Loans</t>
  </si>
  <si>
    <r>
      <rPr>
        <b/>
        <sz val="14"/>
        <color theme="5"/>
        <rFont val="Garamond"/>
        <family val="1"/>
      </rPr>
      <t>Figure B4.5.1</t>
    </r>
    <r>
      <rPr>
        <b/>
        <sz val="14"/>
        <color theme="1"/>
        <rFont val="Garamond"/>
        <family val="1"/>
      </rPr>
      <t xml:space="preserve"> Volume of off-grid lighting products sold as cash products and via PAYGo, 2018–21</t>
    </r>
  </si>
  <si>
    <t>Cash</t>
  </si>
  <si>
    <t>PAYGo</t>
  </si>
  <si>
    <t>H1 2018</t>
  </si>
  <si>
    <t>H2 2018</t>
  </si>
  <si>
    <t>H1 2019</t>
  </si>
  <si>
    <t>H2 2019</t>
  </si>
  <si>
    <t>H1 2020</t>
  </si>
  <si>
    <t>H2 2020</t>
  </si>
  <si>
    <t>H1 2021</t>
  </si>
  <si>
    <t>High-income</t>
  </si>
  <si>
    <t>Whie non-Hispanic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</si>
</sst>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-* #,##0.0_-;\-* #,##0.0_-;_-* &quot;-&quot;??_-;_-@_-"/>
    <numFmt numFmtId="168" formatCode="0.00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Garamond"/>
      <family val="1"/>
    </font>
    <font>
      <b/>
      <sz val="14"/>
      <color rgb="FF63A537"/>
      <name val="Garamond"/>
      <family val="1"/>
    </font>
    <font>
      <sz val="11"/>
      <color theme="0"/>
      <name val="Calibri"/>
      <family val="2"/>
      <scheme val="minor"/>
    </font>
    <font>
      <b/>
      <sz val="14"/>
      <color theme="5"/>
      <name val="Garamond"/>
      <family val="1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3" fillId="0" borderId="0" xfId="11"/>
    <xf numFmtId="0" fontId="3" fillId="3" borderId="0" xfId="11" applyFill="1"/>
    <xf numFmtId="0" fontId="0" fillId="5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8" fillId="0" borderId="0" xfId="2" applyAlignment="1">
      <alignment horizontal="center" vertical="center"/>
    </xf>
    <xf numFmtId="2" fontId="8" fillId="0" borderId="0" xfId="2" applyNumberFormat="1" applyAlignment="1">
      <alignment horizontal="center" vertical="center"/>
    </xf>
    <xf numFmtId="9" fontId="9" fillId="0" borderId="0" xfId="3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11" applyFill="1"/>
    <xf numFmtId="0" fontId="20" fillId="0" borderId="0" xfId="11" applyFont="1"/>
    <xf numFmtId="0" fontId="3" fillId="5" borderId="0" xfId="11" applyFill="1"/>
    <xf numFmtId="0" fontId="14" fillId="3" borderId="0" xfId="9" applyFont="1" applyFill="1" applyAlignment="1">
      <alignment horizontal="left"/>
    </xf>
    <xf numFmtId="0" fontId="14" fillId="3" borderId="0" xfId="9" applyFont="1" applyFill="1" applyAlignment="1">
      <alignment horizontal="center"/>
    </xf>
    <xf numFmtId="0" fontId="12" fillId="4" borderId="0" xfId="9" applyFont="1" applyFill="1" applyAlignment="1">
      <alignment horizontal="left"/>
    </xf>
    <xf numFmtId="0" fontId="12" fillId="4" borderId="0" xfId="9" applyFont="1" applyFill="1" applyAlignment="1">
      <alignment horizontal="left" wrapText="1"/>
    </xf>
    <xf numFmtId="168" fontId="11" fillId="4" borderId="0" xfId="9" applyNumberFormat="1" applyFont="1" applyFill="1" applyAlignment="1">
      <alignment horizontal="center"/>
    </xf>
    <xf numFmtId="0" fontId="13" fillId="4" borderId="0" xfId="9" applyFont="1" applyFill="1"/>
    <xf numFmtId="168" fontId="13" fillId="4" borderId="0" xfId="9" applyNumberFormat="1" applyFont="1" applyFill="1" applyAlignment="1">
      <alignment horizontal="center"/>
    </xf>
    <xf numFmtId="0" fontId="11" fillId="4" borderId="0" xfId="9" applyFont="1" applyFill="1" applyAlignment="1">
      <alignment horizontal="left"/>
    </xf>
    <xf numFmtId="0" fontId="11" fillId="4" borderId="0" xfId="9" applyFont="1" applyFill="1" applyAlignment="1">
      <alignment horizontal="left" wrapText="1"/>
    </xf>
    <xf numFmtId="168" fontId="15" fillId="4" borderId="0" xfId="9" applyNumberFormat="1" applyFont="1" applyFill="1" applyAlignment="1">
      <alignment horizontal="center" vertical="center" wrapText="1"/>
    </xf>
    <xf numFmtId="168" fontId="12" fillId="4" borderId="0" xfId="9" applyNumberFormat="1" applyFont="1" applyFill="1" applyAlignment="1">
      <alignment horizontal="center"/>
    </xf>
    <xf numFmtId="0" fontId="7" fillId="4" borderId="0" xfId="9" applyFont="1" applyFill="1" applyAlignment="1">
      <alignment horizontal="left"/>
    </xf>
    <xf numFmtId="0" fontId="17" fillId="6" borderId="0" xfId="5" applyFont="1" applyFill="1" applyAlignment="1">
      <alignment horizontal="center" vertical="center" wrapText="1"/>
    </xf>
    <xf numFmtId="3" fontId="17" fillId="6" borderId="0" xfId="5" applyNumberFormat="1" applyFont="1" applyFill="1" applyAlignment="1">
      <alignment horizontal="center" vertical="center" wrapText="1"/>
    </xf>
    <xf numFmtId="0" fontId="18" fillId="0" borderId="0" xfId="11" applyFont="1" applyAlignment="1">
      <alignment vertical="center" wrapText="1"/>
    </xf>
    <xf numFmtId="0" fontId="2" fillId="5" borderId="0" xfId="11" applyFont="1" applyFill="1"/>
    <xf numFmtId="0" fontId="0" fillId="0" borderId="0" xfId="0" applyAlignment="1">
      <alignment vertical="center" wrapText="1"/>
    </xf>
    <xf numFmtId="164" fontId="0" fillId="4" borderId="0" xfId="0" applyNumberFormat="1" applyFill="1" applyAlignment="1">
      <alignment vertical="center"/>
    </xf>
    <xf numFmtId="0" fontId="16" fillId="3" borderId="0" xfId="2" applyFont="1" applyFill="1" applyAlignment="1">
      <alignment horizontal="left" vertical="center" wrapText="1"/>
    </xf>
    <xf numFmtId="0" fontId="16" fillId="3" borderId="0" xfId="2" applyFont="1" applyFill="1" applyAlignment="1">
      <alignment horizontal="center" vertical="center" wrapText="1"/>
    </xf>
    <xf numFmtId="0" fontId="8" fillId="0" borderId="0" xfId="2" applyAlignment="1">
      <alignment vertical="center" wrapText="1"/>
    </xf>
    <xf numFmtId="0" fontId="23" fillId="4" borderId="0" xfId="2" applyFont="1" applyFill="1" applyAlignment="1">
      <alignment horizontal="left" vertical="center"/>
    </xf>
    <xf numFmtId="0" fontId="24" fillId="4" borderId="0" xfId="2" applyFont="1" applyFill="1" applyAlignment="1">
      <alignment horizontal="center" vertical="center"/>
    </xf>
    <xf numFmtId="9" fontId="25" fillId="4" borderId="0" xfId="3" applyFont="1" applyFill="1" applyAlignment="1">
      <alignment horizontal="center" vertical="center"/>
    </xf>
    <xf numFmtId="9" fontId="24" fillId="4" borderId="0" xfId="3" applyFont="1" applyFill="1" applyAlignment="1">
      <alignment horizontal="center" vertical="center"/>
    </xf>
    <xf numFmtId="2" fontId="23" fillId="4" borderId="0" xfId="2" applyNumberFormat="1" applyFont="1" applyFill="1" applyAlignment="1">
      <alignment horizontal="center" vertical="center"/>
    </xf>
    <xf numFmtId="0" fontId="26" fillId="4" borderId="0" xfId="2" applyFont="1" applyFill="1" applyAlignment="1">
      <alignment horizontal="left" vertical="center"/>
    </xf>
    <xf numFmtId="0" fontId="23" fillId="4" borderId="0" xfId="2" applyFont="1" applyFill="1" applyAlignment="1">
      <alignment horizontal="center" vertical="center"/>
    </xf>
    <xf numFmtId="9" fontId="27" fillId="4" borderId="0" xfId="7" applyFont="1" applyFill="1" applyAlignment="1">
      <alignment horizontal="center" vertical="center"/>
    </xf>
    <xf numFmtId="9" fontId="23" fillId="4" borderId="0" xfId="7" applyFont="1" applyFill="1" applyAlignment="1">
      <alignment horizontal="center" vertical="center"/>
    </xf>
    <xf numFmtId="0" fontId="8" fillId="0" borderId="0" xfId="2" applyAlignment="1">
      <alignment vertical="center"/>
    </xf>
    <xf numFmtId="0" fontId="8" fillId="3" borderId="0" xfId="2" applyFill="1" applyAlignment="1">
      <alignment vertical="center"/>
    </xf>
    <xf numFmtId="49" fontId="5" fillId="3" borderId="0" xfId="0" applyNumberFormat="1" applyFont="1" applyFill="1" applyAlignment="1">
      <alignment vertical="center" wrapText="1"/>
    </xf>
    <xf numFmtId="0" fontId="22" fillId="0" borderId="0" xfId="0" applyFont="1" applyAlignment="1">
      <alignment vertical="center"/>
    </xf>
    <xf numFmtId="17" fontId="10" fillId="4" borderId="0" xfId="5" applyNumberFormat="1" applyFill="1" applyAlignment="1">
      <alignment horizontal="left" vertical="center"/>
    </xf>
    <xf numFmtId="9" fontId="0" fillId="4" borderId="0" xfId="6" applyFont="1" applyFill="1" applyBorder="1" applyAlignment="1">
      <alignment vertical="center"/>
    </xf>
    <xf numFmtId="9" fontId="22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0" fontId="8" fillId="5" borderId="0" xfId="2" applyFill="1" applyAlignment="1">
      <alignment vertical="center"/>
    </xf>
    <xf numFmtId="2" fontId="8" fillId="4" borderId="0" xfId="2" applyNumberFormat="1" applyFill="1" applyAlignment="1">
      <alignment vertical="center"/>
    </xf>
    <xf numFmtId="0" fontId="2" fillId="0" borderId="0" xfId="0" applyFont="1"/>
    <xf numFmtId="0" fontId="2" fillId="0" borderId="0" xfId="2" applyFont="1" applyAlignment="1">
      <alignment horizontal="center" vertical="center"/>
    </xf>
    <xf numFmtId="9" fontId="2" fillId="0" borderId="0" xfId="7" applyFont="1" applyAlignment="1">
      <alignment vertical="center"/>
    </xf>
    <xf numFmtId="0" fontId="2" fillId="5" borderId="0" xfId="2" applyFont="1" applyFill="1" applyAlignment="1">
      <alignment vertical="center"/>
    </xf>
    <xf numFmtId="0" fontId="2" fillId="4" borderId="0" xfId="2" applyFont="1" applyFill="1" applyAlignment="1">
      <alignment vertical="center"/>
    </xf>
    <xf numFmtId="0" fontId="4" fillId="0" borderId="0" xfId="12" applyAlignment="1">
      <alignment vertical="center"/>
    </xf>
    <xf numFmtId="0" fontId="4" fillId="3" borderId="0" xfId="12" applyFill="1" applyAlignment="1">
      <alignment vertical="center"/>
    </xf>
    <xf numFmtId="165" fontId="0" fillId="0" borderId="0" xfId="13" applyNumberFormat="1" applyFont="1" applyAlignment="1">
      <alignment vertical="center"/>
    </xf>
    <xf numFmtId="0" fontId="5" fillId="3" borderId="0" xfId="12" applyFont="1" applyFill="1" applyAlignment="1">
      <alignment horizontal="center" vertical="center"/>
    </xf>
    <xf numFmtId="165" fontId="5" fillId="3" borderId="0" xfId="13" applyNumberFormat="1" applyFont="1" applyFill="1" applyBorder="1" applyAlignment="1">
      <alignment horizontal="center" vertical="center"/>
    </xf>
    <xf numFmtId="166" fontId="5" fillId="3" borderId="0" xfId="13" applyNumberFormat="1" applyFont="1" applyFill="1" applyBorder="1" applyAlignment="1">
      <alignment horizontal="center" vertical="center"/>
    </xf>
    <xf numFmtId="0" fontId="4" fillId="4" borderId="0" xfId="12" applyFill="1" applyAlignment="1">
      <alignment vertical="center"/>
    </xf>
    <xf numFmtId="17" fontId="4" fillId="4" borderId="0" xfId="12" applyNumberFormat="1" applyFill="1" applyAlignment="1">
      <alignment vertical="center"/>
    </xf>
    <xf numFmtId="167" fontId="4" fillId="4" borderId="0" xfId="12" applyNumberFormat="1" applyFill="1" applyAlignment="1">
      <alignment vertical="center"/>
    </xf>
    <xf numFmtId="165" fontId="0" fillId="4" borderId="0" xfId="13" applyNumberFormat="1" applyFont="1" applyFill="1" applyBorder="1" applyAlignment="1">
      <alignment vertical="center"/>
    </xf>
    <xf numFmtId="165" fontId="4" fillId="0" borderId="0" xfId="12" applyNumberFormat="1" applyAlignment="1">
      <alignment vertical="center"/>
    </xf>
    <xf numFmtId="165" fontId="0" fillId="3" borderId="0" xfId="13" applyNumberFormat="1" applyFont="1" applyFill="1" applyAlignment="1">
      <alignment vertical="center"/>
    </xf>
    <xf numFmtId="166" fontId="0" fillId="0" borderId="0" xfId="13" applyNumberFormat="1" applyFont="1" applyAlignment="1">
      <alignment vertical="center"/>
    </xf>
    <xf numFmtId="0" fontId="1" fillId="5" borderId="0" xfId="11" applyFont="1" applyFill="1"/>
    <xf numFmtId="0" fontId="16" fillId="3" borderId="0" xfId="2" applyFont="1" applyFill="1" applyAlignment="1">
      <alignment vertical="center"/>
    </xf>
    <xf numFmtId="0" fontId="18" fillId="0" borderId="0" xfId="12" applyFont="1" applyAlignment="1">
      <alignment horizontal="center" vertical="center"/>
    </xf>
    <xf numFmtId="0" fontId="16" fillId="5" borderId="0" xfId="11" applyFont="1" applyFill="1" applyAlignment="1">
      <alignment horizontal="center" vertical="center"/>
    </xf>
    <xf numFmtId="0" fontId="16" fillId="3" borderId="0" xfId="11" applyFont="1" applyFill="1" applyAlignment="1">
      <alignment horizontal="center" vertical="center"/>
    </xf>
    <xf numFmtId="0" fontId="18" fillId="0" borderId="0" xfId="11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</cellXfs>
  <cellStyles count="14">
    <cellStyle name="Comma 2" xfId="4" xr:uid="{78F42272-E97B-5046-B5A4-3A68A6D90CFA}"/>
    <cellStyle name="Comma 2 2" xfId="13" xr:uid="{18A95FC8-4D01-49FC-947F-8B12FC6321D1}"/>
    <cellStyle name="Comma 3" xfId="8" xr:uid="{74164C58-7812-4E41-AA13-314E4F85F9E9}"/>
    <cellStyle name="Normal" xfId="0" builtinId="0"/>
    <cellStyle name="Normal 2" xfId="1" xr:uid="{DD256A55-9EBE-154C-BC26-FC767DAC67FC}"/>
    <cellStyle name="Normal 2 2" xfId="12" xr:uid="{44F91050-B2E3-4BC6-B0C9-7FF9DDECF9C4}"/>
    <cellStyle name="Normal 3" xfId="2" xr:uid="{7A35110F-37B5-8A4B-BCBE-9654E2D625C1}"/>
    <cellStyle name="Normal 4" xfId="5" xr:uid="{1712D04F-FF51-1B43-9315-E8F1F5E0378F}"/>
    <cellStyle name="Normal 4 2" xfId="9" xr:uid="{EBD56851-D44C-4F3F-A420-4360FF7F5589}"/>
    <cellStyle name="Normal 5" xfId="11" xr:uid="{D80A9E5B-37BE-4313-A312-13A63592EA73}"/>
    <cellStyle name="Percent" xfId="7" builtinId="5"/>
    <cellStyle name="Percent 2" xfId="3" xr:uid="{E654A733-5C9A-BC45-A446-A48EC6C47139}"/>
    <cellStyle name="Percent 2 2" xfId="10" xr:uid="{589C7B42-0D6F-4D32-A8E4-BFA331ACC0DF}"/>
    <cellStyle name="Percent 3" xfId="6" xr:uid="{E3530BBA-C7EF-A84D-AF14-FD106881A0F7}"/>
  </cellStyles>
  <dxfs count="0"/>
  <tableStyles count="0" defaultTableStyle="TableStyleMedium2" defaultPivotStyle="PivotStyleLight16"/>
  <colors>
    <mruColors>
      <color rgb="FF63A53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32941728059037E-2"/>
          <c:y val="8.2086467763185858E-2"/>
          <c:w val="0.90506705827194101"/>
          <c:h val="0.8565217391304348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 B4.1.1'!$N$3:$N$32</c:f>
              <c:numCache>
                <c:formatCode>mmm\-yy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'Fig B4.1.1'!$R$3:$R$32</c:f>
              <c:numCache>
                <c:formatCode>_(* #,##0_);_(* \(#,##0\);_(* "-"??_);_(@_)</c:formatCode>
                <c:ptCount val="30"/>
                <c:pt idx="0">
                  <c:v>45.748564405714646</c:v>
                </c:pt>
                <c:pt idx="1">
                  <c:v>50.185708495664564</c:v>
                </c:pt>
                <c:pt idx="2">
                  <c:v>47.592960488433881</c:v>
                </c:pt>
                <c:pt idx="3">
                  <c:v>48.101851735997251</c:v>
                </c:pt>
                <c:pt idx="4">
                  <c:v>67.320111839351256</c:v>
                </c:pt>
                <c:pt idx="5">
                  <c:v>73.093681244193618</c:v>
                </c:pt>
                <c:pt idx="6">
                  <c:v>87.046816620891448</c:v>
                </c:pt>
                <c:pt idx="7">
                  <c:v>86.651646391739732</c:v>
                </c:pt>
                <c:pt idx="8">
                  <c:v>87.100887590433572</c:v>
                </c:pt>
                <c:pt idx="9">
                  <c:v>120.74611330564056</c:v>
                </c:pt>
                <c:pt idx="10">
                  <c:v>107.91583105947812</c:v>
                </c:pt>
                <c:pt idx="11">
                  <c:v>83.279942407435996</c:v>
                </c:pt>
                <c:pt idx="12" formatCode="General">
                  <c:v>100</c:v>
                </c:pt>
                <c:pt idx="13">
                  <c:v>120.80391669899898</c:v>
                </c:pt>
                <c:pt idx="14">
                  <c:v>121.67199326594647</c:v>
                </c:pt>
                <c:pt idx="15">
                  <c:v>35.819369993061585</c:v>
                </c:pt>
                <c:pt idx="16">
                  <c:v>17.722746346531817</c:v>
                </c:pt>
                <c:pt idx="17">
                  <c:v>26.356163130745397</c:v>
                </c:pt>
                <c:pt idx="18">
                  <c:v>25.238428839669101</c:v>
                </c:pt>
                <c:pt idx="19">
                  <c:v>41.690011656789814</c:v>
                </c:pt>
                <c:pt idx="20">
                  <c:v>46.699863125346702</c:v>
                </c:pt>
                <c:pt idx="21">
                  <c:v>81.116819856734693</c:v>
                </c:pt>
                <c:pt idx="22">
                  <c:v>102.95022616327631</c:v>
                </c:pt>
                <c:pt idx="23">
                  <c:v>119.81874212259306</c:v>
                </c:pt>
                <c:pt idx="24">
                  <c:v>83.424191531236303</c:v>
                </c:pt>
                <c:pt idx="25">
                  <c:v>133.75511216085459</c:v>
                </c:pt>
                <c:pt idx="26">
                  <c:v>169.96455670369915</c:v>
                </c:pt>
                <c:pt idx="27">
                  <c:v>177.1831801763023</c:v>
                </c:pt>
                <c:pt idx="28">
                  <c:v>199.63528230879982</c:v>
                </c:pt>
                <c:pt idx="29">
                  <c:v>228.15192682097995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5-4A40-A881-E450F47C5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628095"/>
        <c:axId val="938397599"/>
      </c:lineChart>
      <c:dateAx>
        <c:axId val="105062809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97599"/>
        <c:crossesAt val="100"/>
        <c:auto val="1"/>
        <c:lblOffset val="100"/>
        <c:baseTimeUnit val="months"/>
        <c:majorUnit val="3"/>
        <c:majorTimeUnit val="months"/>
      </c:dateAx>
      <c:valAx>
        <c:axId val="938397599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sz="1000" b="0" i="0" u="none" strike="noStrike" baseline="0">
                    <a:solidFill>
                      <a:schemeClr val="bg1">
                        <a:lumMod val="50000"/>
                      </a:schemeClr>
                    </a:solidFill>
                    <a:effectLst/>
                  </a:rPr>
                  <a:t>Normalized value of monthly loan disbursements (%)</a:t>
                </a:r>
                <a:endParaRPr lang="en-US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28095"/>
        <c:crosses val="autoZero"/>
        <c:crossBetween val="between"/>
      </c:valAx>
    </c:plotArea>
    <c:plotVisOnly val="1"/>
    <c:dispBlanksAs val="gap"/>
    <c:showDLblsOverMax val="0"/>
    <c:extLst/>
  </c:chart>
  <c:spPr>
    <a:ln>
      <a:solidFill>
        <a:schemeClr val="tx1"/>
      </a:solidFill>
    </a:ln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08600461827517"/>
          <c:y val="4.129129129129129E-2"/>
          <c:w val="0.81237665476241694"/>
          <c:h val="0.74452543094275381"/>
        </c:manualLayout>
      </c:layout>
      <c:barChart>
        <c:barDir val="col"/>
        <c:grouping val="stacked"/>
        <c:varyColors val="0"/>
        <c:ser>
          <c:idx val="3"/>
          <c:order val="3"/>
          <c:tx>
            <c:strRef>
              <c:f>'Fig 4.1'!$M$8</c:f>
              <c:strCache>
                <c:ptCount val="1"/>
                <c:pt idx="0">
                  <c:v>COVID-19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0">
              <a:noFill/>
              <a:prstDash val="sysDot"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0F-4771-9BE4-C3E357C93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4.1'!$N$4:$AB$4</c:f>
              <c:strCache>
                <c:ptCount val="15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 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  <c:pt idx="9">
                  <c:v>Q2 2020</c:v>
                </c:pt>
                <c:pt idx="10">
                  <c:v>Q3 2020</c:v>
                </c:pt>
                <c:pt idx="11">
                  <c:v>Q4 2020</c:v>
                </c:pt>
                <c:pt idx="12">
                  <c:v>Q1 2021</c:v>
                </c:pt>
                <c:pt idx="13">
                  <c:v>Q2 2021</c:v>
                </c:pt>
                <c:pt idx="14">
                  <c:v>Q3 2021</c:v>
                </c:pt>
              </c:strCache>
            </c:strRef>
          </c:cat>
          <c:val>
            <c:numRef>
              <c:f>'Fig 4.1'!$N$8:$AB$8</c:f>
              <c:numCache>
                <c:formatCode>General</c:formatCode>
                <c:ptCount val="15"/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F-4771-9BE4-C3E357C93A07}"/>
            </c:ext>
          </c:extLst>
        </c:ser>
        <c:ser>
          <c:idx val="4"/>
          <c:order val="4"/>
          <c:tx>
            <c:strRef>
              <c:f>'Fig 4.1'!$M$9</c:f>
              <c:strCache>
                <c:ptCount val="1"/>
                <c:pt idx="0">
                  <c:v>COVID-19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4.1'!$N$4:$AB$4</c:f>
              <c:strCache>
                <c:ptCount val="15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 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  <c:pt idx="9">
                  <c:v>Q2 2020</c:v>
                </c:pt>
                <c:pt idx="10">
                  <c:v>Q3 2020</c:v>
                </c:pt>
                <c:pt idx="11">
                  <c:v>Q4 2020</c:v>
                </c:pt>
                <c:pt idx="12">
                  <c:v>Q1 2021</c:v>
                </c:pt>
                <c:pt idx="13">
                  <c:v>Q2 2021</c:v>
                </c:pt>
                <c:pt idx="14">
                  <c:v>Q3 2021</c:v>
                </c:pt>
              </c:strCache>
            </c:strRef>
          </c:cat>
          <c:val>
            <c:numRef>
              <c:f>'Fig 4.1'!$N$9:$AB$9</c:f>
              <c:numCache>
                <c:formatCode>General</c:formatCode>
                <c:ptCount val="15"/>
                <c:pt idx="8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F-4771-9BE4-C3E357C9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98620944"/>
        <c:axId val="1198621360"/>
      </c:barChart>
      <c:lineChart>
        <c:grouping val="standard"/>
        <c:varyColors val="0"/>
        <c:ser>
          <c:idx val="0"/>
          <c:order val="0"/>
          <c:tx>
            <c:strRef>
              <c:f>'Fig 4.1'!$M$5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4.1'!$N$4:$AB$4</c:f>
              <c:strCache>
                <c:ptCount val="15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 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  <c:pt idx="9">
                  <c:v>Q2 2020</c:v>
                </c:pt>
                <c:pt idx="10">
                  <c:v>Q3 2020</c:v>
                </c:pt>
                <c:pt idx="11">
                  <c:v>Q4 2020</c:v>
                </c:pt>
                <c:pt idx="12">
                  <c:v>Q1 2021</c:v>
                </c:pt>
                <c:pt idx="13">
                  <c:v>Q2 2021</c:v>
                </c:pt>
                <c:pt idx="14">
                  <c:v>Q3 2021</c:v>
                </c:pt>
              </c:strCache>
            </c:strRef>
          </c:cat>
          <c:val>
            <c:numRef>
              <c:f>'Fig 4.1'!$N$5:$AB$5</c:f>
              <c:numCache>
                <c:formatCode>General</c:formatCode>
                <c:ptCount val="15"/>
                <c:pt idx="0">
                  <c:v>2.7027027027027029E-2</c:v>
                </c:pt>
                <c:pt idx="1">
                  <c:v>8.1081081081081086E-2</c:v>
                </c:pt>
                <c:pt idx="2">
                  <c:v>-5.4054054054054057E-2</c:v>
                </c:pt>
                <c:pt idx="3">
                  <c:v>-0.10526315789473684</c:v>
                </c:pt>
                <c:pt idx="4">
                  <c:v>-0.18421052631578944</c:v>
                </c:pt>
                <c:pt idx="5">
                  <c:v>-0.2105263157894737</c:v>
                </c:pt>
                <c:pt idx="6">
                  <c:v>-0.18421052631578949</c:v>
                </c:pt>
                <c:pt idx="7">
                  <c:v>-0.21052631578947367</c:v>
                </c:pt>
                <c:pt idx="8">
                  <c:v>-0.44736842105263164</c:v>
                </c:pt>
                <c:pt idx="9">
                  <c:v>-0.4210526315789474</c:v>
                </c:pt>
                <c:pt idx="10">
                  <c:v>-0.5</c:v>
                </c:pt>
                <c:pt idx="11">
                  <c:v>-0.55263157894736836</c:v>
                </c:pt>
                <c:pt idx="12">
                  <c:v>-0.13157894736842107</c:v>
                </c:pt>
                <c:pt idx="13">
                  <c:v>7.8947368421052599E-2</c:v>
                </c:pt>
                <c:pt idx="14">
                  <c:v>0.15789473684210525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0F-4771-9BE4-C3E357C93A07}"/>
            </c:ext>
          </c:extLst>
        </c:ser>
        <c:ser>
          <c:idx val="1"/>
          <c:order val="1"/>
          <c:tx>
            <c:strRef>
              <c:f>'Fig 4.1'!$M$6</c:f>
              <c:strCache>
                <c:ptCount val="1"/>
                <c:pt idx="0">
                  <c:v>High-income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 4.1'!$N$4:$AB$4</c:f>
              <c:strCache>
                <c:ptCount val="15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 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  <c:pt idx="9">
                  <c:v>Q2 2020</c:v>
                </c:pt>
                <c:pt idx="10">
                  <c:v>Q3 2020</c:v>
                </c:pt>
                <c:pt idx="11">
                  <c:v>Q4 2020</c:v>
                </c:pt>
                <c:pt idx="12">
                  <c:v>Q1 2021</c:v>
                </c:pt>
                <c:pt idx="13">
                  <c:v>Q2 2021</c:v>
                </c:pt>
                <c:pt idx="14">
                  <c:v>Q3 2021</c:v>
                </c:pt>
              </c:strCache>
            </c:strRef>
          </c:cat>
          <c:val>
            <c:numRef>
              <c:f>'Fig 4.1'!$N$6:$AB$6</c:f>
              <c:numCache>
                <c:formatCode>General</c:formatCode>
                <c:ptCount val="15"/>
                <c:pt idx="0">
                  <c:v>8.6956521739130432E-2</c:v>
                </c:pt>
                <c:pt idx="1">
                  <c:v>0.21739130434782611</c:v>
                </c:pt>
                <c:pt idx="2">
                  <c:v>0.17391304347826089</c:v>
                </c:pt>
                <c:pt idx="3">
                  <c:v>0</c:v>
                </c:pt>
                <c:pt idx="4">
                  <c:v>-4.3478260869565188E-2</c:v>
                </c:pt>
                <c:pt idx="5">
                  <c:v>-0.13043478260869565</c:v>
                </c:pt>
                <c:pt idx="6">
                  <c:v>-0.13043478260869565</c:v>
                </c:pt>
                <c:pt idx="7">
                  <c:v>-0.30434782608695654</c:v>
                </c:pt>
                <c:pt idx="8">
                  <c:v>-0.52173913043478259</c:v>
                </c:pt>
                <c:pt idx="9">
                  <c:v>-0.47826086956521741</c:v>
                </c:pt>
                <c:pt idx="10">
                  <c:v>-0.39130434782608703</c:v>
                </c:pt>
                <c:pt idx="11">
                  <c:v>-0.56521739130434778</c:v>
                </c:pt>
                <c:pt idx="12">
                  <c:v>-4.3478260869565188E-2</c:v>
                </c:pt>
                <c:pt idx="13">
                  <c:v>0.13043478260869565</c:v>
                </c:pt>
                <c:pt idx="14">
                  <c:v>0.26086956521739135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0F-4771-9BE4-C3E357C93A07}"/>
            </c:ext>
          </c:extLst>
        </c:ser>
        <c:ser>
          <c:idx val="2"/>
          <c:order val="2"/>
          <c:tx>
            <c:strRef>
              <c:f>'Fig 4.1'!$M$7</c:f>
              <c:strCache>
                <c:ptCount val="1"/>
                <c:pt idx="0">
                  <c:v>Low- and middle-income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 4.1'!$N$4:$AB$4</c:f>
              <c:strCache>
                <c:ptCount val="15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 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  <c:pt idx="9">
                  <c:v>Q2 2020</c:v>
                </c:pt>
                <c:pt idx="10">
                  <c:v>Q3 2020</c:v>
                </c:pt>
                <c:pt idx="11">
                  <c:v>Q4 2020</c:v>
                </c:pt>
                <c:pt idx="12">
                  <c:v>Q1 2021</c:v>
                </c:pt>
                <c:pt idx="13">
                  <c:v>Q2 2021</c:v>
                </c:pt>
                <c:pt idx="14">
                  <c:v>Q3 2021</c:v>
                </c:pt>
              </c:strCache>
            </c:strRef>
          </c:cat>
          <c:val>
            <c:numRef>
              <c:f>'Fig 4.1'!$N$7:$AB$7</c:f>
              <c:numCache>
                <c:formatCode>General</c:formatCode>
                <c:ptCount val="15"/>
                <c:pt idx="0">
                  <c:v>-7.1428571428571397E-2</c:v>
                </c:pt>
                <c:pt idx="1">
                  <c:v>-0.14285714285714285</c:v>
                </c:pt>
                <c:pt idx="2">
                  <c:v>-0.4285714285714286</c:v>
                </c:pt>
                <c:pt idx="3">
                  <c:v>-0.26666666666666666</c:v>
                </c:pt>
                <c:pt idx="4">
                  <c:v>-0.39999999999999997</c:v>
                </c:pt>
                <c:pt idx="5">
                  <c:v>-0.33333333333333331</c:v>
                </c:pt>
                <c:pt idx="6">
                  <c:v>-0.26666666666666666</c:v>
                </c:pt>
                <c:pt idx="7">
                  <c:v>-6.6666666666666652E-2</c:v>
                </c:pt>
                <c:pt idx="8">
                  <c:v>-0.33333333333333331</c:v>
                </c:pt>
                <c:pt idx="9">
                  <c:v>-0.33333333333333331</c:v>
                </c:pt>
                <c:pt idx="10">
                  <c:v>-0.66666666666666674</c:v>
                </c:pt>
                <c:pt idx="11">
                  <c:v>-0.53333333333333321</c:v>
                </c:pt>
                <c:pt idx="12">
                  <c:v>-0.26666666666666666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0F-4771-9BE4-C3E357C93A07}"/>
            </c:ext>
          </c:extLst>
        </c:ser>
        <c:ser>
          <c:idx val="5"/>
          <c:order val="5"/>
          <c:spPr>
            <a:ln w="127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 4.1'!$N$4:$AB$4</c:f>
              <c:strCache>
                <c:ptCount val="15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 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  <c:pt idx="9">
                  <c:v>Q2 2020</c:v>
                </c:pt>
                <c:pt idx="10">
                  <c:v>Q3 2020</c:v>
                </c:pt>
                <c:pt idx="11">
                  <c:v>Q4 2020</c:v>
                </c:pt>
                <c:pt idx="12">
                  <c:v>Q1 2021</c:v>
                </c:pt>
                <c:pt idx="13">
                  <c:v>Q2 2021</c:v>
                </c:pt>
                <c:pt idx="14">
                  <c:v>Q3 2021</c:v>
                </c:pt>
              </c:strCache>
            </c:strRef>
          </c:cat>
          <c:val>
            <c:numRef>
              <c:f>'Fig 4.1'!$N$10:$AB$10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0F-4771-9BE4-C3E357C9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620944"/>
        <c:axId val="1198621360"/>
      </c:lineChart>
      <c:catAx>
        <c:axId val="11986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21360"/>
        <c:crosses val="autoZero"/>
        <c:auto val="1"/>
        <c:lblAlgn val="ctr"/>
        <c:lblOffset val="100"/>
        <c:noMultiLvlLbl val="0"/>
      </c:catAx>
      <c:valAx>
        <c:axId val="1198621360"/>
        <c:scaling>
          <c:orientation val="minMax"/>
          <c:max val="0.4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/>
                  <a:t>Net percentage of countries reporting</a:t>
                </a:r>
              </a:p>
              <a:p>
                <a:pPr>
                  <a:defRPr/>
                </a:pPr>
                <a:r>
                  <a:rPr lang="en-US" sz="1000" b="0" i="0" u="none" strike="noStrike" baseline="0"/>
                  <a:t>a change in credit conditions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C6B-4EF1-B6BB-EF32E71C04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B4.2.1'!$O$3:$O$7</c:f>
              <c:strCache>
                <c:ptCount val="5"/>
                <c:pt idx="0">
                  <c:v>Black</c:v>
                </c:pt>
                <c:pt idx="1">
                  <c:v>Whie Hispanic</c:v>
                </c:pt>
                <c:pt idx="2">
                  <c:v>Whie non-Hispanic</c:v>
                </c:pt>
                <c:pt idx="3">
                  <c:v>Asian</c:v>
                </c:pt>
                <c:pt idx="4">
                  <c:v>All borrowers</c:v>
                </c:pt>
              </c:strCache>
            </c:strRef>
          </c:cat>
          <c:val>
            <c:numRef>
              <c:f>'Fig B4.2.1'!$P$3:$P$7</c:f>
              <c:numCache>
                <c:formatCode>0.0</c:formatCode>
                <c:ptCount val="5"/>
                <c:pt idx="0">
                  <c:v>1.29</c:v>
                </c:pt>
                <c:pt idx="1">
                  <c:v>4.4000000000000004</c:v>
                </c:pt>
                <c:pt idx="2">
                  <c:v>12.68</c:v>
                </c:pt>
                <c:pt idx="3">
                  <c:v>15.62</c:v>
                </c:pt>
                <c:pt idx="4" formatCode="General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B-4EF1-B6BB-EF32E71C0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1405984"/>
        <c:axId val="1991413056"/>
      </c:barChart>
      <c:catAx>
        <c:axId val="199140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413056"/>
        <c:crosses val="autoZero"/>
        <c:auto val="1"/>
        <c:lblAlgn val="ctr"/>
        <c:lblOffset val="100"/>
        <c:noMultiLvlLbl val="0"/>
      </c:catAx>
      <c:valAx>
        <c:axId val="199141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</a:t>
                </a:r>
                <a:r>
                  <a:rPr lang="en-US" baseline="0"/>
                  <a:t> of borrowers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40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63745726791942E-2"/>
          <c:y val="7.0510393894685428E-2"/>
          <c:w val="0.88000276013599332"/>
          <c:h val="0.78110598108426055"/>
        </c:manualLayout>
      </c:layout>
      <c:scatterChart>
        <c:scatterStyle val="lineMarker"/>
        <c:varyColors val="0"/>
        <c:ser>
          <c:idx val="0"/>
          <c:order val="0"/>
          <c:tx>
            <c:v>Low income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'Fig B4.3.1'!$W$3:$W$12</c:f>
              <c:numCache>
                <c:formatCode>0%</c:formatCode>
                <c:ptCount val="10"/>
                <c:pt idx="0">
                  <c:v>8.2599999999999993E-2</c:v>
                </c:pt>
                <c:pt idx="1">
                  <c:v>0.18</c:v>
                </c:pt>
                <c:pt idx="2">
                  <c:v>9.8000000000000004E-2</c:v>
                </c:pt>
                <c:pt idx="3">
                  <c:v>0.22</c:v>
                </c:pt>
                <c:pt idx="4">
                  <c:v>0.15</c:v>
                </c:pt>
                <c:pt idx="5">
                  <c:v>0.151</c:v>
                </c:pt>
                <c:pt idx="6">
                  <c:v>0.10220000000000001</c:v>
                </c:pt>
                <c:pt idx="7">
                  <c:v>0.254</c:v>
                </c:pt>
                <c:pt idx="8">
                  <c:v>0.23</c:v>
                </c:pt>
                <c:pt idx="9">
                  <c:v>0.193</c:v>
                </c:pt>
              </c:numCache>
            </c:numRef>
          </c:xVal>
          <c:yVal>
            <c:numRef>
              <c:f>'Fig B4.3.1'!$V$3:$V$12</c:f>
              <c:numCache>
                <c:formatCode>0%</c:formatCode>
                <c:ptCount val="10"/>
                <c:pt idx="0">
                  <c:v>0.51554409999999995</c:v>
                </c:pt>
                <c:pt idx="1">
                  <c:v>0.31460699999999997</c:v>
                </c:pt>
                <c:pt idx="2">
                  <c:v>5.9405899999999991E-2</c:v>
                </c:pt>
                <c:pt idx="3">
                  <c:v>0.3</c:v>
                </c:pt>
                <c:pt idx="4">
                  <c:v>0.3869919</c:v>
                </c:pt>
                <c:pt idx="5">
                  <c:v>0.109155</c:v>
                </c:pt>
                <c:pt idx="6">
                  <c:v>7.6923099999999994E-2</c:v>
                </c:pt>
                <c:pt idx="7">
                  <c:v>0.115942</c:v>
                </c:pt>
                <c:pt idx="8">
                  <c:v>0.2038835</c:v>
                </c:pt>
                <c:pt idx="9">
                  <c:v>0.35885199999999995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F5F-C54D-A904-1BA1FF6F4EAF}"/>
            </c:ext>
          </c:extLst>
        </c:ser>
        <c:ser>
          <c:idx val="1"/>
          <c:order val="1"/>
          <c:tx>
            <c:v>Lower middle income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'Fig B4.3.1'!$W$13:$W$39</c:f>
              <c:numCache>
                <c:formatCode>0%</c:formatCode>
                <c:ptCount val="27"/>
                <c:pt idx="0">
                  <c:v>0.57499999999999996</c:v>
                </c:pt>
                <c:pt idx="1">
                  <c:v>0.129</c:v>
                </c:pt>
                <c:pt idx="2">
                  <c:v>0.78269999999999995</c:v>
                </c:pt>
                <c:pt idx="3">
                  <c:v>8.48E-2</c:v>
                </c:pt>
                <c:pt idx="4">
                  <c:v>0.50490000000000002</c:v>
                </c:pt>
                <c:pt idx="5">
                  <c:v>0.53</c:v>
                </c:pt>
                <c:pt idx="6">
                  <c:v>0.32140000000000002</c:v>
                </c:pt>
                <c:pt idx="7">
                  <c:v>0.41</c:v>
                </c:pt>
                <c:pt idx="8">
                  <c:v>0.47689999999999999</c:v>
                </c:pt>
                <c:pt idx="9">
                  <c:v>0.22570000000000001</c:v>
                </c:pt>
                <c:pt idx="10">
                  <c:v>0.38200000000000001</c:v>
                </c:pt>
                <c:pt idx="11">
                  <c:v>0.51080000000000003</c:v>
                </c:pt>
                <c:pt idx="12">
                  <c:v>0.74379999999999991</c:v>
                </c:pt>
                <c:pt idx="13">
                  <c:v>0.214</c:v>
                </c:pt>
                <c:pt idx="14">
                  <c:v>0.27860000000000001</c:v>
                </c:pt>
                <c:pt idx="15">
                  <c:v>0.33600000000000002</c:v>
                </c:pt>
                <c:pt idx="16">
                  <c:v>0.17069999999999999</c:v>
                </c:pt>
                <c:pt idx="17">
                  <c:v>0.39500000000000002</c:v>
                </c:pt>
                <c:pt idx="18">
                  <c:v>0.28999999999999998</c:v>
                </c:pt>
                <c:pt idx="19">
                  <c:v>0.21960000000000002</c:v>
                </c:pt>
                <c:pt idx="20">
                  <c:v>0.2</c:v>
                </c:pt>
                <c:pt idx="21">
                  <c:v>0.66700000000000004</c:v>
                </c:pt>
                <c:pt idx="22">
                  <c:v>0.70400000000000007</c:v>
                </c:pt>
                <c:pt idx="23">
                  <c:v>0.70620000000000005</c:v>
                </c:pt>
                <c:pt idx="24">
                  <c:v>0.68659999999999999</c:v>
                </c:pt>
                <c:pt idx="25">
                  <c:v>0.19</c:v>
                </c:pt>
                <c:pt idx="26">
                  <c:v>0.251</c:v>
                </c:pt>
              </c:numCache>
            </c:numRef>
          </c:xVal>
          <c:yVal>
            <c:numRef>
              <c:f>'Fig B4.3.1'!$V$13:$V$39</c:f>
              <c:numCache>
                <c:formatCode>0%</c:formatCode>
                <c:ptCount val="27"/>
                <c:pt idx="0">
                  <c:v>0.5561644</c:v>
                </c:pt>
                <c:pt idx="1">
                  <c:v>0.11478260000000001</c:v>
                </c:pt>
                <c:pt idx="2">
                  <c:v>0.37802599999999997</c:v>
                </c:pt>
                <c:pt idx="3">
                  <c:v>0.238095</c:v>
                </c:pt>
                <c:pt idx="4">
                  <c:v>0.30946289999999999</c:v>
                </c:pt>
                <c:pt idx="5">
                  <c:v>0.10339119999999999</c:v>
                </c:pt>
                <c:pt idx="6">
                  <c:v>0.4907975</c:v>
                </c:pt>
                <c:pt idx="7">
                  <c:v>0.39160840000000002</c:v>
                </c:pt>
                <c:pt idx="8">
                  <c:v>0.80740000000000001</c:v>
                </c:pt>
                <c:pt idx="9">
                  <c:v>0.53380780000000005</c:v>
                </c:pt>
                <c:pt idx="10">
                  <c:v>0.49272700000000003</c:v>
                </c:pt>
                <c:pt idx="11">
                  <c:v>0.306338</c:v>
                </c:pt>
                <c:pt idx="12">
                  <c:v>0.27784900000000001</c:v>
                </c:pt>
                <c:pt idx="13">
                  <c:v>0.181146</c:v>
                </c:pt>
                <c:pt idx="14">
                  <c:v>0.35869570000000001</c:v>
                </c:pt>
                <c:pt idx="15">
                  <c:v>0.59326400000000001</c:v>
                </c:pt>
                <c:pt idx="16">
                  <c:v>0.56956519999999999</c:v>
                </c:pt>
                <c:pt idx="17">
                  <c:v>0.35728949999999998</c:v>
                </c:pt>
                <c:pt idx="18">
                  <c:v>0.25</c:v>
                </c:pt>
                <c:pt idx="19">
                  <c:v>0.450847</c:v>
                </c:pt>
                <c:pt idx="20">
                  <c:v>0.33183859999999998</c:v>
                </c:pt>
                <c:pt idx="21">
                  <c:v>0.53206240000000005</c:v>
                </c:pt>
                <c:pt idx="22">
                  <c:v>0.60917700000000008</c:v>
                </c:pt>
                <c:pt idx="23">
                  <c:v>0.20653099999999999</c:v>
                </c:pt>
                <c:pt idx="24">
                  <c:v>0.46680080000000002</c:v>
                </c:pt>
                <c:pt idx="25">
                  <c:v>0.24436089999999999</c:v>
                </c:pt>
                <c:pt idx="26">
                  <c:v>0.27306269999999999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F5F-C54D-A904-1BA1FF6F4EAF}"/>
            </c:ext>
          </c:extLst>
        </c:ser>
        <c:ser>
          <c:idx val="2"/>
          <c:order val="2"/>
          <c:tx>
            <c:v>Upper middle income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'Fig B4.3.1'!$W$40:$W$60</c:f>
              <c:numCache>
                <c:formatCode>0%</c:formatCode>
                <c:ptCount val="21"/>
                <c:pt idx="0">
                  <c:v>0.6855</c:v>
                </c:pt>
                <c:pt idx="1">
                  <c:v>0.6654000000000001</c:v>
                </c:pt>
                <c:pt idx="2">
                  <c:v>0.82790000000000008</c:v>
                </c:pt>
                <c:pt idx="3">
                  <c:v>0.69950000000000001</c:v>
                </c:pt>
                <c:pt idx="4">
                  <c:v>0.73909999999999998</c:v>
                </c:pt>
                <c:pt idx="5">
                  <c:v>0.67949999999999999</c:v>
                </c:pt>
                <c:pt idx="6">
                  <c:v>0.65010000000000001</c:v>
                </c:pt>
                <c:pt idx="7">
                  <c:v>0.61</c:v>
                </c:pt>
                <c:pt idx="8">
                  <c:v>0.68849999999999989</c:v>
                </c:pt>
                <c:pt idx="9">
                  <c:v>0.44400000000000001</c:v>
                </c:pt>
                <c:pt idx="10">
                  <c:v>0.66790000000000005</c:v>
                </c:pt>
                <c:pt idx="11">
                  <c:v>0.81879999999999997</c:v>
                </c:pt>
                <c:pt idx="12">
                  <c:v>0.89439999999999997</c:v>
                </c:pt>
                <c:pt idx="13">
                  <c:v>0.78180000000000005</c:v>
                </c:pt>
                <c:pt idx="14">
                  <c:v>0.7612000000000001</c:v>
                </c:pt>
                <c:pt idx="15">
                  <c:v>0.73480000000000001</c:v>
                </c:pt>
                <c:pt idx="16">
                  <c:v>0.73659999999999992</c:v>
                </c:pt>
                <c:pt idx="17">
                  <c:v>0.73980000000000001</c:v>
                </c:pt>
                <c:pt idx="18">
                  <c:v>0.82640000000000002</c:v>
                </c:pt>
                <c:pt idx="19">
                  <c:v>0.7742</c:v>
                </c:pt>
                <c:pt idx="20">
                  <c:v>0.68200000000000005</c:v>
                </c:pt>
              </c:numCache>
            </c:numRef>
          </c:xVal>
          <c:yVal>
            <c:numRef>
              <c:f>'Fig B4.3.1'!$V$40:$V$60</c:f>
              <c:numCache>
                <c:formatCode>0%</c:formatCode>
                <c:ptCount val="21"/>
                <c:pt idx="0">
                  <c:v>0.1646707</c:v>
                </c:pt>
                <c:pt idx="1">
                  <c:v>0.35</c:v>
                </c:pt>
                <c:pt idx="2">
                  <c:v>0.26465</c:v>
                </c:pt>
                <c:pt idx="3">
                  <c:v>0.13675200000000001</c:v>
                </c:pt>
                <c:pt idx="4">
                  <c:v>0.68480490000000005</c:v>
                </c:pt>
                <c:pt idx="5">
                  <c:v>0.222498</c:v>
                </c:pt>
                <c:pt idx="6">
                  <c:v>0.25415949999999998</c:v>
                </c:pt>
                <c:pt idx="7">
                  <c:v>0.77139999999999997</c:v>
                </c:pt>
                <c:pt idx="8">
                  <c:v>0.18791949999999999</c:v>
                </c:pt>
                <c:pt idx="9">
                  <c:v>0.37688440000000001</c:v>
                </c:pt>
                <c:pt idx="10">
                  <c:v>0.34511439999999999</c:v>
                </c:pt>
                <c:pt idx="11">
                  <c:v>0.30817600000000001</c:v>
                </c:pt>
                <c:pt idx="12">
                  <c:v>0.27934500000000001</c:v>
                </c:pt>
                <c:pt idx="13">
                  <c:v>7.6923000000000005E-2</c:v>
                </c:pt>
                <c:pt idx="14">
                  <c:v>0.28975269999999997</c:v>
                </c:pt>
                <c:pt idx="15">
                  <c:v>0.21481500000000001</c:v>
                </c:pt>
                <c:pt idx="16">
                  <c:v>0.31118299999999999</c:v>
                </c:pt>
                <c:pt idx="17">
                  <c:v>0.53752800000000001</c:v>
                </c:pt>
                <c:pt idx="18">
                  <c:v>0.53643549999999995</c:v>
                </c:pt>
                <c:pt idx="19">
                  <c:v>0.23225799999999999</c:v>
                </c:pt>
                <c:pt idx="20">
                  <c:v>0.69135800000000003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DF5F-C54D-A904-1BA1FF6F4EAF}"/>
            </c:ext>
          </c:extLst>
        </c:ser>
        <c:ser>
          <c:idx val="3"/>
          <c:order val="3"/>
          <c:tx>
            <c:v>High income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'Fig B4.3.1'!$W$61:$W$73</c:f>
              <c:numCache>
                <c:formatCode>0%</c:formatCode>
                <c:ptCount val="13"/>
                <c:pt idx="0">
                  <c:v>0.79079999999999995</c:v>
                </c:pt>
                <c:pt idx="1">
                  <c:v>0.86060000000000003</c:v>
                </c:pt>
                <c:pt idx="2">
                  <c:v>0.80870000000000009</c:v>
                </c:pt>
                <c:pt idx="3">
                  <c:v>0.90229999999999999</c:v>
                </c:pt>
                <c:pt idx="4">
                  <c:v>0.75670000000000004</c:v>
                </c:pt>
                <c:pt idx="5">
                  <c:v>0.80370000000000008</c:v>
                </c:pt>
                <c:pt idx="6">
                  <c:v>0.7609999999999999</c:v>
                </c:pt>
                <c:pt idx="7">
                  <c:v>0.86140000000000005</c:v>
                </c:pt>
                <c:pt idx="8">
                  <c:v>0.81579999999999997</c:v>
                </c:pt>
                <c:pt idx="9">
                  <c:v>0.8044</c:v>
                </c:pt>
                <c:pt idx="10">
                  <c:v>0.77739999999999998</c:v>
                </c:pt>
                <c:pt idx="11">
                  <c:v>0.8284999999999999</c:v>
                </c:pt>
                <c:pt idx="12">
                  <c:v>0.83109999999999995</c:v>
                </c:pt>
              </c:numCache>
            </c:numRef>
          </c:xVal>
          <c:yVal>
            <c:numRef>
              <c:f>'Fig B4.3.1'!$V$61:$V$73</c:f>
              <c:numCache>
                <c:formatCode>0%</c:formatCode>
                <c:ptCount val="13"/>
                <c:pt idx="0">
                  <c:v>0.13450300000000001</c:v>
                </c:pt>
                <c:pt idx="1">
                  <c:v>0.20359279999999999</c:v>
                </c:pt>
                <c:pt idx="2">
                  <c:v>0.24874400000000002</c:v>
                </c:pt>
                <c:pt idx="3">
                  <c:v>0.21111099999999999</c:v>
                </c:pt>
                <c:pt idx="4">
                  <c:v>0.1773585</c:v>
                </c:pt>
                <c:pt idx="5">
                  <c:v>9.5314999999999997E-2</c:v>
                </c:pt>
                <c:pt idx="6">
                  <c:v>0.18181820000000001</c:v>
                </c:pt>
                <c:pt idx="7">
                  <c:v>0.242678</c:v>
                </c:pt>
                <c:pt idx="8">
                  <c:v>0.239234</c:v>
                </c:pt>
                <c:pt idx="9">
                  <c:v>0.31053999999999998</c:v>
                </c:pt>
                <c:pt idx="10">
                  <c:v>0.12920600000000002</c:v>
                </c:pt>
                <c:pt idx="11">
                  <c:v>0.138462</c:v>
                </c:pt>
                <c:pt idx="12">
                  <c:v>0.18875499999999998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DF5F-C54D-A904-1BA1FF6F4EAF}"/>
            </c:ext>
          </c:extLst>
        </c:ser>
        <c:ser>
          <c:idx val="4"/>
          <c:order val="4"/>
          <c:tx>
            <c:v>Averages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1"/>
            <c:spPr>
              <a:solidFill>
                <a:schemeClr val="accent6">
                  <a:lumMod val="40000"/>
                  <a:lumOff val="60000"/>
                  <a:alpha val="56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7E5FFDE-9322-47D6-8431-EEB1D59F32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5D7-4C62-BA97-ACBDD8C7D76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B0F571-0B06-47FF-B8FA-6B4A33D99D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5D7-4C62-BA97-ACBDD8C7D7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971F83E-12A7-4598-9FC6-DF8250DD26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D7-4C62-BA97-ACBDD8C7D76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3ADBDC-E21B-4695-8FB8-1A3DBF0F98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5D7-4C62-BA97-ACBDD8C7D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 B4.3.1'!$W$74:$W$77</c:f>
              <c:numCache>
                <c:formatCode>0%</c:formatCode>
                <c:ptCount val="4"/>
                <c:pt idx="0">
                  <c:v>0.16608000000000001</c:v>
                </c:pt>
                <c:pt idx="1">
                  <c:v>0.40687777777777784</c:v>
                </c:pt>
                <c:pt idx="2">
                  <c:v>0.71940000000000004</c:v>
                </c:pt>
                <c:pt idx="3">
                  <c:v>0.81556923076923071</c:v>
                </c:pt>
              </c:numCache>
            </c:numRef>
          </c:xVal>
          <c:yVal>
            <c:numRef>
              <c:f>'Fig B4.3.1'!$V$74:$V$77</c:f>
              <c:numCache>
                <c:formatCode>0%</c:formatCode>
                <c:ptCount val="4"/>
                <c:pt idx="0">
                  <c:v>0.24413045000000003</c:v>
                </c:pt>
                <c:pt idx="1">
                  <c:v>0.38611446666666666</c:v>
                </c:pt>
                <c:pt idx="2">
                  <c:v>0.34460131428571422</c:v>
                </c:pt>
                <c:pt idx="3">
                  <c:v>0.19240903846153845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 B4.3.1'!$S$74:$S$77</c15:f>
                <c15:dlblRangeCache>
                  <c:ptCount val="4"/>
                  <c:pt idx="0">
                    <c:v>Low income</c:v>
                  </c:pt>
                  <c:pt idx="1">
                    <c:v>Lower middle income</c:v>
                  </c:pt>
                  <c:pt idx="2">
                    <c:v>Upper middle income</c:v>
                  </c:pt>
                  <c:pt idx="3">
                    <c:v>High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7B9-4BBC-AE56-792F344C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95"/>
        <c:axId val="620242823"/>
      </c:scatterChart>
      <c:valAx>
        <c:axId val="899895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/>
                  <a:t>Share </a:t>
                </a:r>
                <a:r>
                  <a:rPr lang="en-US" sz="1000" b="0" i="0" u="none" strike="noStrike" baseline="0"/>
                  <a:t>of individuals using internet, 2019 (%)</a:t>
                </a:r>
                <a:endParaRPr lang="en-US" sz="1000" b="0"/>
              </a:p>
            </c:rich>
          </c:tx>
          <c:layout>
            <c:manualLayout>
              <c:xMode val="edge"/>
              <c:yMode val="edge"/>
              <c:x val="0.39168226693265634"/>
              <c:y val="0.89792262175869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2857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242823"/>
        <c:crossesAt val="0.28000000000000003"/>
        <c:crossBetween val="midCat"/>
      </c:valAx>
      <c:valAx>
        <c:axId val="620242823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/>
                  <a:t>Share of businesses that began or increased use of technology</a:t>
                </a:r>
              </a:p>
              <a:p>
                <a:pPr>
                  <a:defRPr/>
                </a:pPr>
                <a:r>
                  <a:rPr lang="en-US" sz="1000" b="0" i="0" u="none" strike="noStrike" baseline="0"/>
                  <a:t>in response to COVID-19 outbreak (%)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0"/>
              <c:y val="0.38999339280362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91677711911764E-2"/>
          <c:y val="4.2977362204724402E-2"/>
          <c:w val="0.9134168522726136"/>
          <c:h val="0.8286261482939633"/>
        </c:manualLayout>
      </c:layout>
      <c:lineChart>
        <c:grouping val="standard"/>
        <c:varyColors val="0"/>
        <c:ser>
          <c:idx val="0"/>
          <c:order val="0"/>
          <c:tx>
            <c:strRef>
              <c:f>'Fig B4.4.1 '!$N$3</c:f>
              <c:strCache>
                <c:ptCount val="1"/>
                <c:pt idx="0">
                  <c:v>Overdraft disbursements, Fuliza M-PESA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'Fig B4.4.1 '!$O$2:$R$2</c:f>
              <c:strCache>
                <c:ptCount val="4"/>
                <c:pt idx="0">
                  <c:v>October 2019 - 
March 2020</c:v>
                </c:pt>
                <c:pt idx="1">
                  <c:v>April - 
September 2020</c:v>
                </c:pt>
                <c:pt idx="2">
                  <c:v>October 2020 - 
March 2021</c:v>
                </c:pt>
                <c:pt idx="3">
                  <c:v>April - 
September 2021</c:v>
                </c:pt>
              </c:strCache>
            </c:strRef>
          </c:cat>
          <c:val>
            <c:numRef>
              <c:f>'Fig B4.4.1 '!$O$3:$R$3</c:f>
              <c:numCache>
                <c:formatCode>General</c:formatCode>
                <c:ptCount val="4"/>
                <c:pt idx="0">
                  <c:v>132.4</c:v>
                </c:pt>
                <c:pt idx="1">
                  <c:v>149.4</c:v>
                </c:pt>
                <c:pt idx="2">
                  <c:v>201.8</c:v>
                </c:pt>
                <c:pt idx="3">
                  <c:v>242.6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7-4ED8-B203-9A5C7F90ACAC}"/>
            </c:ext>
          </c:extLst>
        </c:ser>
        <c:ser>
          <c:idx val="1"/>
          <c:order val="1"/>
          <c:tx>
            <c:strRef>
              <c:f>'Fig B4.4.1 '!$N$4</c:f>
              <c:strCache>
                <c:ptCount val="1"/>
                <c:pt idx="0">
                  <c:v>Merchant payments, Lipa na M-PESA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val>
            <c:numRef>
              <c:f>'Fig B4.4.1 '!$O$4:$R$4</c:f>
              <c:numCache>
                <c:formatCode>General</c:formatCode>
                <c:ptCount val="4"/>
                <c:pt idx="0">
                  <c:v>353</c:v>
                </c:pt>
                <c:pt idx="1">
                  <c:v>405</c:v>
                </c:pt>
                <c:pt idx="2">
                  <c:v>565</c:v>
                </c:pt>
                <c:pt idx="3">
                  <c:v>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7-4ED8-B203-9A5C7F90AC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1309871"/>
        <c:axId val="1321306095"/>
      </c:lineChart>
      <c:catAx>
        <c:axId val="132130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306095"/>
        <c:crosses val="autoZero"/>
        <c:auto val="1"/>
        <c:lblAlgn val="ctr"/>
        <c:lblOffset val="100"/>
        <c:noMultiLvlLbl val="0"/>
      </c:catAx>
      <c:valAx>
        <c:axId val="1321306095"/>
        <c:scaling>
          <c:orientation val="minMax"/>
          <c:max val="700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none" baseline="0"/>
                  <a:t>Kenyan Shillings (K Sh, billions)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309871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9604519584333"/>
          <c:y val="7.2071787805959756E-2"/>
          <c:w val="0.8391424808865261"/>
          <c:h val="0.71198563489583555"/>
        </c:manualLayout>
      </c:layout>
      <c:barChart>
        <c:barDir val="col"/>
        <c:grouping val="stacked"/>
        <c:varyColors val="0"/>
        <c:ser>
          <c:idx val="0"/>
          <c:order val="2"/>
          <c:tx>
            <c:strRef>
              <c:f>'Fig 4.3'!$M$2</c:f>
              <c:strCache>
                <c:ptCount val="1"/>
                <c:pt idx="0">
                  <c:v>COVID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cat>
            <c:numRef>
              <c:f>'Fig 4.3'!$N$3:$N$35</c:f>
              <c:numCache>
                <c:formatCode>mmm\-yy</c:formatCode>
                <c:ptCount val="3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</c:numCache>
            </c:numRef>
          </c:cat>
          <c:val>
            <c:numRef>
              <c:f>'Fig 4.3'!$M$3:$M$35</c:f>
              <c:numCache>
                <c:formatCode>General</c:formatCode>
                <c:ptCount val="33"/>
                <c:pt idx="14" formatCode="0%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9BE-4073-873C-BA04F1534700}"/>
            </c:ext>
          </c:extLst>
        </c:ser>
        <c:ser>
          <c:idx val="3"/>
          <c:order val="3"/>
          <c:tx>
            <c:strRef>
              <c:f>'Fig 4.3'!$K$5</c:f>
              <c:strCache>
                <c:ptCount val="1"/>
              </c:strCache>
            </c:strRef>
          </c:tx>
          <c:invertIfNegative val="0"/>
          <c:cat>
            <c:numRef>
              <c:f>'Fig 4.3'!$N$3:$N$35</c:f>
              <c:numCache>
                <c:formatCode>mmm\-yy</c:formatCode>
                <c:ptCount val="3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</c:numCache>
            </c:numRef>
          </c:cat>
          <c:val>
            <c:numRef>
              <c:f>'Fig 4.3'!$K$6:$K$38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10-D9BE-4073-873C-BA04F153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050320"/>
        <c:axId val="1773050736"/>
      </c:barChart>
      <c:lineChart>
        <c:grouping val="standard"/>
        <c:varyColors val="0"/>
        <c:ser>
          <c:idx val="1"/>
          <c:order val="0"/>
          <c:tx>
            <c:strRef>
              <c:f>'Fig 4.3'!$P$2</c:f>
              <c:strCache>
                <c:ptCount val="1"/>
                <c:pt idx="0">
                  <c:v>Cash loans</c:v>
                </c:pt>
              </c:strCache>
            </c:strRef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 4.3'!$N$3:$N$35</c:f>
              <c:numCache>
                <c:formatCode>mmm\-yy</c:formatCode>
                <c:ptCount val="3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</c:numCache>
            </c:numRef>
          </c:cat>
          <c:val>
            <c:numRef>
              <c:f>'Fig 4.3'!$P$3:$P$35</c:f>
              <c:numCache>
                <c:formatCode>0%</c:formatCode>
                <c:ptCount val="33"/>
                <c:pt idx="0">
                  <c:v>1</c:v>
                </c:pt>
                <c:pt idx="1">
                  <c:v>1.0217391304347825</c:v>
                </c:pt>
                <c:pt idx="2">
                  <c:v>1.0217391304347825</c:v>
                </c:pt>
                <c:pt idx="3">
                  <c:v>1.0652173913043477</c:v>
                </c:pt>
                <c:pt idx="4">
                  <c:v>1.0652173913043477</c:v>
                </c:pt>
                <c:pt idx="5">
                  <c:v>1.1086956521739131</c:v>
                </c:pt>
                <c:pt idx="6">
                  <c:v>1.1086956521739131</c:v>
                </c:pt>
                <c:pt idx="7">
                  <c:v>1.0652173913043477</c:v>
                </c:pt>
                <c:pt idx="8">
                  <c:v>1.0434782608695652</c:v>
                </c:pt>
                <c:pt idx="9">
                  <c:v>1</c:v>
                </c:pt>
                <c:pt idx="10">
                  <c:v>1.0217391304347825</c:v>
                </c:pt>
                <c:pt idx="11">
                  <c:v>1.0217391304347825</c:v>
                </c:pt>
                <c:pt idx="12">
                  <c:v>0.9565217391304347</c:v>
                </c:pt>
                <c:pt idx="13">
                  <c:v>0.93478260869565211</c:v>
                </c:pt>
                <c:pt idx="14">
                  <c:v>0.89130434782608692</c:v>
                </c:pt>
                <c:pt idx="15">
                  <c:v>0.67391304347826086</c:v>
                </c:pt>
                <c:pt idx="16">
                  <c:v>0.80434782608695643</c:v>
                </c:pt>
                <c:pt idx="17">
                  <c:v>0.89130434782608692</c:v>
                </c:pt>
                <c:pt idx="18">
                  <c:v>0.91304347826086951</c:v>
                </c:pt>
                <c:pt idx="19">
                  <c:v>0.91304347826086951</c:v>
                </c:pt>
                <c:pt idx="20">
                  <c:v>0.91304347826086951</c:v>
                </c:pt>
                <c:pt idx="21">
                  <c:v>0.84782608695652173</c:v>
                </c:pt>
                <c:pt idx="22">
                  <c:v>0.80434782608695643</c:v>
                </c:pt>
                <c:pt idx="23">
                  <c:v>0.84782608695652173</c:v>
                </c:pt>
                <c:pt idx="24">
                  <c:v>0.80434782608695643</c:v>
                </c:pt>
                <c:pt idx="25">
                  <c:v>0.82608695652173914</c:v>
                </c:pt>
                <c:pt idx="26">
                  <c:v>0.86956521739130432</c:v>
                </c:pt>
                <c:pt idx="27">
                  <c:v>0.89130434782608692</c:v>
                </c:pt>
                <c:pt idx="28">
                  <c:v>0.97826086956521741</c:v>
                </c:pt>
                <c:pt idx="29">
                  <c:v>1.0217391304347825</c:v>
                </c:pt>
                <c:pt idx="30">
                  <c:v>1.0434782608695652</c:v>
                </c:pt>
                <c:pt idx="31">
                  <c:v>1</c:v>
                </c:pt>
                <c:pt idx="32">
                  <c:v>0.97826086956521741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E-4073-873C-BA04F1534700}"/>
            </c:ext>
          </c:extLst>
        </c:ser>
        <c:ser>
          <c:idx val="2"/>
          <c:order val="1"/>
          <c:tx>
            <c:strRef>
              <c:f>'Fig 4.3'!$R$2</c:f>
              <c:strCache>
                <c:ptCount val="1"/>
                <c:pt idx="0">
                  <c:v>Installment Loans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 4.3'!$N$3:$N$35</c:f>
              <c:numCache>
                <c:formatCode>mmm\-yy</c:formatCode>
                <c:ptCount val="3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</c:numCache>
            </c:numRef>
          </c:cat>
          <c:val>
            <c:numRef>
              <c:f>'Fig 4.3'!$R$3:$R$35</c:f>
              <c:numCache>
                <c:formatCode>0%</c:formatCode>
                <c:ptCount val="33"/>
                <c:pt idx="0">
                  <c:v>1</c:v>
                </c:pt>
                <c:pt idx="1">
                  <c:v>1.013157894736842</c:v>
                </c:pt>
                <c:pt idx="2">
                  <c:v>1.013157894736842</c:v>
                </c:pt>
                <c:pt idx="3">
                  <c:v>1.0263157894736843</c:v>
                </c:pt>
                <c:pt idx="4">
                  <c:v>1.0263157894736843</c:v>
                </c:pt>
                <c:pt idx="5">
                  <c:v>1.0394736842105263</c:v>
                </c:pt>
                <c:pt idx="6">
                  <c:v>1.0394736842105263</c:v>
                </c:pt>
                <c:pt idx="7">
                  <c:v>1.0657894736842106</c:v>
                </c:pt>
                <c:pt idx="8">
                  <c:v>1.0526315789473684</c:v>
                </c:pt>
                <c:pt idx="9">
                  <c:v>1.0394736842105263</c:v>
                </c:pt>
                <c:pt idx="10">
                  <c:v>1.0526315789473684</c:v>
                </c:pt>
                <c:pt idx="11">
                  <c:v>1.0657894736842106</c:v>
                </c:pt>
                <c:pt idx="12">
                  <c:v>1.0394736842105263</c:v>
                </c:pt>
                <c:pt idx="13">
                  <c:v>1.0394736842105263</c:v>
                </c:pt>
                <c:pt idx="14">
                  <c:v>0.98684210526315785</c:v>
                </c:pt>
                <c:pt idx="15">
                  <c:v>0.97368421052631582</c:v>
                </c:pt>
                <c:pt idx="16">
                  <c:v>1.013157894736842</c:v>
                </c:pt>
                <c:pt idx="17">
                  <c:v>1</c:v>
                </c:pt>
                <c:pt idx="18">
                  <c:v>1</c:v>
                </c:pt>
                <c:pt idx="19">
                  <c:v>1.0394736842105263</c:v>
                </c:pt>
                <c:pt idx="20">
                  <c:v>1.013157894736842</c:v>
                </c:pt>
                <c:pt idx="21">
                  <c:v>1.013157894736842</c:v>
                </c:pt>
                <c:pt idx="22">
                  <c:v>1.0263157894736843</c:v>
                </c:pt>
                <c:pt idx="23">
                  <c:v>1.0394736842105263</c:v>
                </c:pt>
                <c:pt idx="24">
                  <c:v>1</c:v>
                </c:pt>
                <c:pt idx="25">
                  <c:v>1.013157894736842</c:v>
                </c:pt>
                <c:pt idx="26">
                  <c:v>1.013157894736842</c:v>
                </c:pt>
                <c:pt idx="27">
                  <c:v>0.98684210526315785</c:v>
                </c:pt>
                <c:pt idx="28">
                  <c:v>1.013157894736842</c:v>
                </c:pt>
                <c:pt idx="29">
                  <c:v>1.013157894736842</c:v>
                </c:pt>
                <c:pt idx="30">
                  <c:v>1.013157894736842</c:v>
                </c:pt>
                <c:pt idx="31">
                  <c:v>1.0526315789473684</c:v>
                </c:pt>
                <c:pt idx="32">
                  <c:v>1.013157894736842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BE-4073-873C-BA04F153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50320"/>
        <c:axId val="1773050736"/>
      </c:lineChart>
      <c:dateAx>
        <c:axId val="1773050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50736"/>
        <c:crossesAt val="1"/>
        <c:auto val="1"/>
        <c:lblOffset val="100"/>
        <c:baseTimeUnit val="months"/>
        <c:majorUnit val="3"/>
        <c:majorTimeUnit val="months"/>
      </c:dateAx>
      <c:valAx>
        <c:axId val="1773050736"/>
        <c:scaling>
          <c:orientation val="minMax"/>
          <c:max val="1.2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0" u="none" strike="noStrike" baseline="0"/>
                  <a:t>Relative change in loan approval rates (%)</a:t>
                </a:r>
                <a:endParaRPr lang="en-US" b="0"/>
              </a:p>
            </c:rich>
          </c:tx>
          <c:overlay val="0"/>
        </c:title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5032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spPr>
    <a:ln w="9525">
      <a:solidFill>
        <a:schemeClr val="tx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1294851368233"/>
          <c:y val="5.8123366190295872E-2"/>
          <c:w val="0.83216564847385732"/>
          <c:h val="0.7705574163471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B4.5.1'!$L$2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 B4.5.1'!$K$3:$K$9</c:f>
              <c:strCache>
                <c:ptCount val="7"/>
                <c:pt idx="0">
                  <c:v>H1 2018</c:v>
                </c:pt>
                <c:pt idx="1">
                  <c:v>H2 2018</c:v>
                </c:pt>
                <c:pt idx="2">
                  <c:v>H1 2019</c:v>
                </c:pt>
                <c:pt idx="3">
                  <c:v>H2 2019</c:v>
                </c:pt>
                <c:pt idx="4">
                  <c:v>H1 2020</c:v>
                </c:pt>
                <c:pt idx="5">
                  <c:v>H2 2020</c:v>
                </c:pt>
                <c:pt idx="6">
                  <c:v>H1 2021</c:v>
                </c:pt>
              </c:strCache>
            </c:strRef>
          </c:cat>
          <c:val>
            <c:numRef>
              <c:f>'Fig B4.5.1'!$L$3:$L$9</c:f>
              <c:numCache>
                <c:formatCode>0.00</c:formatCode>
                <c:ptCount val="7"/>
                <c:pt idx="0">
                  <c:v>2.93</c:v>
                </c:pt>
                <c:pt idx="1">
                  <c:v>2.95</c:v>
                </c:pt>
                <c:pt idx="2">
                  <c:v>3.1</c:v>
                </c:pt>
                <c:pt idx="3">
                  <c:v>3.23</c:v>
                </c:pt>
                <c:pt idx="4">
                  <c:v>2.0299999999999998</c:v>
                </c:pt>
                <c:pt idx="5">
                  <c:v>2.41</c:v>
                </c:pt>
                <c:pt idx="6" formatCode="General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9-E84B-80EC-66C427EF32E8}"/>
            </c:ext>
          </c:extLst>
        </c:ser>
        <c:ser>
          <c:idx val="1"/>
          <c:order val="1"/>
          <c:tx>
            <c:strRef>
              <c:f>'Fig B4.5.1'!$M$2</c:f>
              <c:strCache>
                <c:ptCount val="1"/>
                <c:pt idx="0">
                  <c:v>PAYGo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 B4.5.1'!$K$3:$K$9</c:f>
              <c:strCache>
                <c:ptCount val="7"/>
                <c:pt idx="0">
                  <c:v>H1 2018</c:v>
                </c:pt>
                <c:pt idx="1">
                  <c:v>H2 2018</c:v>
                </c:pt>
                <c:pt idx="2">
                  <c:v>H1 2019</c:v>
                </c:pt>
                <c:pt idx="3">
                  <c:v>H2 2019</c:v>
                </c:pt>
                <c:pt idx="4">
                  <c:v>H1 2020</c:v>
                </c:pt>
                <c:pt idx="5">
                  <c:v>H2 2020</c:v>
                </c:pt>
                <c:pt idx="6">
                  <c:v>H1 2021</c:v>
                </c:pt>
              </c:strCache>
            </c:strRef>
          </c:cat>
          <c:val>
            <c:numRef>
              <c:f>'Fig B4.5.1'!$M$3:$M$9</c:f>
              <c:numCache>
                <c:formatCode>0.00</c:formatCode>
                <c:ptCount val="7"/>
                <c:pt idx="0">
                  <c:v>0.73</c:v>
                </c:pt>
                <c:pt idx="1">
                  <c:v>0.95</c:v>
                </c:pt>
                <c:pt idx="2">
                  <c:v>1</c:v>
                </c:pt>
                <c:pt idx="3">
                  <c:v>1.19</c:v>
                </c:pt>
                <c:pt idx="4">
                  <c:v>1</c:v>
                </c:pt>
                <c:pt idx="5">
                  <c:v>1.19</c:v>
                </c:pt>
                <c:pt idx="6" formatCode="General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9-E84B-80EC-66C427EF32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881968"/>
        <c:axId val="1074369216"/>
      </c:barChart>
      <c:catAx>
        <c:axId val="10768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369216"/>
        <c:crosses val="autoZero"/>
        <c:auto val="1"/>
        <c:lblAlgn val="ctr"/>
        <c:lblOffset val="100"/>
        <c:noMultiLvlLbl val="0"/>
      </c:catAx>
      <c:valAx>
        <c:axId val="107436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units sold (millions)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88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22891</xdr:colOff>
      <xdr:row>2</xdr:row>
      <xdr:rowOff>161470</xdr:rowOff>
    </xdr:from>
    <xdr:to>
      <xdr:col>9</xdr:col>
      <xdr:colOff>35077</xdr:colOff>
      <xdr:row>21</xdr:row>
      <xdr:rowOff>161471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894F0-C603-4572-906E-278E31FC5B55}"/>
            </a:ext>
            <a:ext uri="{147F2762-F138-4A5C-976F-8EAC2B608ADB}">
              <a16:predDERef xmlns:a16="http://schemas.microsoft.com/office/drawing/2014/main" pred="{1B3D2B48-417A-6D48-8966-C182E57E1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107122</xdr:colOff>
      <xdr:row>1</xdr:row>
      <xdr:rowOff>469073</xdr:rowOff>
    </xdr:from>
    <xdr:to>
      <xdr:col>7</xdr:col>
      <xdr:colOff>107122</xdr:colOff>
      <xdr:row>16</xdr:row>
      <xdr:rowOff>100771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AECA5F-4210-F443-A061-6A66CDD90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0.49502</cdr:x>
      <cdr:y>0.07764</cdr:y>
    </cdr:from>
    <cdr:to>
      <cdr:x>0.60145</cdr:x>
      <cdr:y>0.93664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824F79CA-AD28-47C6-8292-DA2A5A9DC243}"/>
            </a:ext>
          </a:extLst>
        </cdr:cNvPr>
        <cdr:cNvGrpSpPr/>
      </cdr:nvGrpSpPr>
      <cdr:grpSpPr>
        <a:xfrm xmlns:a="http://schemas.openxmlformats.org/drawingml/2006/main">
          <a:off x="3291909" y="287263"/>
          <a:ext cx="707765" cy="3178243"/>
          <a:chOff x="4250794" y="649004"/>
          <a:chExt cx="913932" cy="3179139"/>
        </a:xfrm>
      </cdr:grpSpPr>
      <cdr:sp macro="" textlink="">
        <cdr:nvSpPr>
          <cdr:cNvPr id="3" name="Rectangle 2">
            <a:extLst xmlns:a="http://schemas.openxmlformats.org/drawingml/2006/main">
              <a:ext uri="{FF2B5EF4-FFF2-40B4-BE49-F238E27FC236}">
                <a16:creationId xmlns:a16="http://schemas.microsoft.com/office/drawing/2014/main" id="{1F38A89F-4357-464D-875C-309A38C82F49}"/>
              </a:ext>
            </a:extLst>
          </cdr:cNvPr>
          <cdr:cNvSpPr/>
        </cdr:nvSpPr>
        <cdr:spPr>
          <a:xfrm xmlns:a="http://schemas.openxmlformats.org/drawingml/2006/main">
            <a:off x="4266686" y="789214"/>
            <a:ext cx="263071" cy="303892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9D9D9">
              <a:alpha val="49020"/>
            </a:srgb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3E20512A-A0D5-4192-8809-0B8D51E17FE3}"/>
              </a:ext>
            </a:extLst>
          </cdr:cNvPr>
          <cdr:cNvSpPr txBox="1"/>
        </cdr:nvSpPr>
        <cdr:spPr>
          <a:xfrm xmlns:a="http://schemas.openxmlformats.org/drawingml/2006/main" rot="16200000">
            <a:off x="4250189" y="649609"/>
            <a:ext cx="915141" cy="91393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/>
              <a:t>COVID-19 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636057</xdr:colOff>
      <xdr:row>3</xdr:row>
      <xdr:rowOff>99482</xdr:rowOff>
    </xdr:from>
    <xdr:to>
      <xdr:col>9</xdr:col>
      <xdr:colOff>270297</xdr:colOff>
      <xdr:row>20</xdr:row>
      <xdr:rowOff>189228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260DCD-0828-40C7-9C22-6C0B4162F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38103</xdr:colOff>
      <xdr:row>4</xdr:row>
      <xdr:rowOff>31751</xdr:rowOff>
    </xdr:from>
    <xdr:to>
      <xdr:col>6</xdr:col>
      <xdr:colOff>17783</xdr:colOff>
      <xdr:row>6</xdr:row>
      <xdr:rowOff>33867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63CE99-F5CE-4F41-8F1A-AC773E8F1D1E}"/>
            </a:ext>
          </a:extLst>
        </xdr:cNvPr>
        <xdr:cNvSpPr txBox="1"/>
      </xdr:nvSpPr>
      <xdr:spPr>
        <a:xfrm>
          <a:off x="3340103" y="1140884"/>
          <a:ext cx="640080" cy="37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>
              <a:latin typeface="+mj-lt"/>
            </a:rPr>
            <a:t>COVID-19 onset</a:t>
          </a:r>
        </a:p>
      </xdr:txBody>
    </xdr:sp>
    <xdr:clientData/>
  </xdr:twoCellAnchor>
  <xdr:twoCellAnchor>
    <xdr:from>
      <xdr:col>9</xdr:col>
      <xdr:colOff>27527</xdr:colOff>
      <xdr:row>4</xdr:row>
      <xdr:rowOff>99479</xdr:rowOff>
    </xdr:from>
    <xdr:to>
      <xdr:col>9</xdr:col>
      <xdr:colOff>27527</xdr:colOff>
      <xdr:row>17</xdr:row>
      <xdr:rowOff>21585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2D3C233-8EC3-4EA1-B240-B3EDF3210DF6}"/>
            </a:ext>
          </a:extLst>
        </xdr:cNvPr>
        <xdr:cNvCxnSpPr/>
      </xdr:nvCxnSpPr>
      <xdr:spPr>
        <a:xfrm flipH="1">
          <a:off x="5971127" y="1208612"/>
          <a:ext cx="0" cy="2377440"/>
        </a:xfrm>
        <a:prstGeom prst="straightConnector1">
          <a:avLst/>
        </a:prstGeom>
        <a:ln w="6350">
          <a:solidFill>
            <a:schemeClr val="bg1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186280</xdr:colOff>
      <xdr:row>3</xdr:row>
      <xdr:rowOff>167217</xdr:rowOff>
    </xdr:from>
    <xdr:to>
      <xdr:col>9</xdr:col>
      <xdr:colOff>402180</xdr:colOff>
      <xdr:row>4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B43B4E-4C60-4A25-BFE0-31600C43483B}"/>
            </a:ext>
          </a:extLst>
        </xdr:cNvPr>
        <xdr:cNvSpPr txBox="1"/>
      </xdr:nvSpPr>
      <xdr:spPr>
        <a:xfrm>
          <a:off x="5469480" y="1022350"/>
          <a:ext cx="876300" cy="239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65000"/>
                </a:schemeClr>
              </a:solidFill>
              <a:latin typeface="+mj-lt"/>
            </a:rPr>
            <a:t>Easing</a:t>
          </a:r>
        </a:p>
      </xdr:txBody>
    </xdr:sp>
    <xdr:clientData/>
  </xdr:twoCellAnchor>
  <xdr:twoCellAnchor>
    <xdr:from>
      <xdr:col>7</xdr:col>
      <xdr:colOff>582096</xdr:colOff>
      <xdr:row>15</xdr:row>
      <xdr:rowOff>179917</xdr:rowOff>
    </xdr:from>
    <xdr:to>
      <xdr:col>9</xdr:col>
      <xdr:colOff>84256</xdr:colOff>
      <xdr:row>17</xdr:row>
      <xdr:rowOff>55033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723A842-6198-4A08-8F64-F6DC80CD9732}"/>
            </a:ext>
          </a:extLst>
        </xdr:cNvPr>
        <xdr:cNvSpPr txBox="1"/>
      </xdr:nvSpPr>
      <xdr:spPr>
        <a:xfrm>
          <a:off x="5204896" y="3354917"/>
          <a:ext cx="822960" cy="26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65000"/>
                </a:schemeClr>
              </a:solidFill>
              <a:latin typeface="+mj-lt"/>
            </a:rPr>
            <a:t>Tightening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118534</xdr:colOff>
      <xdr:row>3</xdr:row>
      <xdr:rowOff>84667</xdr:rowOff>
    </xdr:from>
    <xdr:to>
      <xdr:col>10</xdr:col>
      <xdr:colOff>264584</xdr:colOff>
      <xdr:row>21</xdr:row>
      <xdr:rowOff>103717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5B89-8D61-4119-AAFE-8F2CEF4E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34" y="787400"/>
          <a:ext cx="60896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148468</xdr:colOff>
      <xdr:row>2</xdr:row>
      <xdr:rowOff>142724</xdr:rowOff>
    </xdr:from>
    <xdr:to>
      <xdr:col>11</xdr:col>
      <xdr:colOff>153004</xdr:colOff>
      <xdr:row>16</xdr:row>
      <xdr:rowOff>85270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289DE9-2EE3-48AA-8DCE-B1BAB36AB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17028</xdr:colOff>
      <xdr:row>2</xdr:row>
      <xdr:rowOff>30390</xdr:rowOff>
    </xdr:from>
    <xdr:to>
      <xdr:col>14</xdr:col>
      <xdr:colOff>682336</xdr:colOff>
      <xdr:row>47</xdr:row>
      <xdr:rowOff>32326</xdr:rowOff>
    </xdr:to>
    <xdr:graphicFrame macro="">
      <xdr:nvGraphicFramePr>
        <xdr:cNvPr id="2" name="Chart 1" descr="Chart type: Scatter. 'Covid Adoption' by 'Individuals Using the Internet'&#10;&#10;Description automatically generated">
          <a:extLst>
            <a:ext uri="{FF2B5EF4-FFF2-40B4-BE49-F238E27FC236}">
              <a16:creationId xmlns:a16="http://schemas.microsoft.com/office/drawing/2014/main" id="{0E6A4515-EEFC-9D47-9EAF-8651232F0108}"/>
            </a:ext>
            <a:ext uri="{147F2762-F138-4A5C-976F-8EAC2B608ADB}">
              <a16:predDERef xmlns:a16="http://schemas.microsoft.com/office/drawing/2014/main" pred="{566B92EA-01C2-4659-BB9C-73505D838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36944</xdr:colOff>
      <xdr:row>27</xdr:row>
      <xdr:rowOff>16439</xdr:rowOff>
    </xdr:from>
    <xdr:to>
      <xdr:col>3</xdr:col>
      <xdr:colOff>351340</xdr:colOff>
      <xdr:row>29</xdr:row>
      <xdr:rowOff>102704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289CCA-9281-3647-A786-CE4DEFC27FAB}"/>
            </a:ext>
            <a:ext uri="{147F2762-F138-4A5C-976F-8EAC2B608ADB}">
              <a16:predDERef xmlns:a16="http://schemas.microsoft.com/office/drawing/2014/main" pred="{56C5416D-9213-4D7A-BF48-A00A10E79585}"/>
            </a:ext>
          </a:extLst>
        </xdr:cNvPr>
        <xdr:cNvSpPr txBox="1"/>
      </xdr:nvSpPr>
      <xdr:spPr>
        <a:xfrm>
          <a:off x="1419833" y="5265772"/>
          <a:ext cx="1005840" cy="453154"/>
        </a:xfrm>
        <a:prstGeom prst="rect">
          <a:avLst/>
        </a:prstGeom>
        <a:noFill/>
        <a:ln w="9525" cmpd="sng">
          <a:noFill/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ctr"/>
          <a:r>
            <a:rPr lang="en-US" sz="10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Median adoption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33868</xdr:colOff>
      <xdr:row>1</xdr:row>
      <xdr:rowOff>440267</xdr:rowOff>
    </xdr:from>
    <xdr:to>
      <xdr:col>10</xdr:col>
      <xdr:colOff>40217</xdr:colOff>
      <xdr:row>19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44F29-2DF9-4C24-B17A-290C3BDFA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0.19828</cdr:x>
      <cdr:y>0.66955</cdr:y>
    </cdr:from>
    <cdr:to>
      <cdr:x>0.88985</cdr:x>
      <cdr:y>0.66955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FBB9AC30-7B0B-4E08-825F-292C173215CE}"/>
            </a:ext>
          </a:extLst>
        </cdr:cNvPr>
        <cdr:cNvCxnSpPr/>
      </cdr:nvCxnSpPr>
      <cdr:spPr>
        <a:xfrm xmlns:a="http://schemas.openxmlformats.org/drawingml/2006/main">
          <a:off x="1179773" y="2448936"/>
          <a:ext cx="41148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0.19703</cdr:x>
      <cdr:y>0.6709</cdr:y>
    </cdr:from>
    <cdr:to>
      <cdr:x>0.19703</cdr:x>
      <cdr:y>0.8209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0CC45439-9A88-4E85-BAB4-82BAC3CFFA38}"/>
            </a:ext>
          </a:extLst>
        </cdr:cNvPr>
        <cdr:cNvCxnSpPr/>
      </cdr:nvCxnSpPr>
      <cdr:spPr>
        <a:xfrm xmlns:a="http://schemas.openxmlformats.org/drawingml/2006/main">
          <a:off x="1172343" y="2453901"/>
          <a:ext cx="0" cy="5486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0.19703</cdr:x>
      <cdr:y>0.09683</cdr:y>
    </cdr:from>
    <cdr:to>
      <cdr:x>0.19703</cdr:x>
      <cdr:y>0.52183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C61A86F-02C1-4545-AAE5-374529FA2D5D}"/>
            </a:ext>
          </a:extLst>
        </cdr:cNvPr>
        <cdr:cNvCxnSpPr/>
      </cdr:nvCxnSpPr>
      <cdr:spPr>
        <a:xfrm xmlns:a="http://schemas.openxmlformats.org/drawingml/2006/main">
          <a:off x="1172343" y="354167"/>
          <a:ext cx="0" cy="155448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0.20113</cdr:x>
      <cdr:y>0.1001</cdr:y>
    </cdr:from>
    <cdr:to>
      <cdr:x>0.87733</cdr:x>
      <cdr:y>0.1001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12E22B90-F467-42B0-A676-E4BB7B78DC5A}"/>
            </a:ext>
          </a:extLst>
        </cdr:cNvPr>
        <cdr:cNvCxnSpPr/>
      </cdr:nvCxnSpPr>
      <cdr:spPr>
        <a:xfrm xmlns:a="http://schemas.openxmlformats.org/drawingml/2006/main">
          <a:off x="1196706" y="366136"/>
          <a:ext cx="402336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4</xdr:row>
      <xdr:rowOff>1</xdr:rowOff>
    </xdr:from>
    <xdr:to>
      <xdr:col>10</xdr:col>
      <xdr:colOff>10409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25AD8B-0BB5-478C-8F80-64C53F7BC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603769</xdr:colOff>
      <xdr:row>3</xdr:row>
      <xdr:rowOff>195162</xdr:rowOff>
    </xdr:from>
    <xdr:to>
      <xdr:col>5</xdr:col>
      <xdr:colOff>217689</xdr:colOff>
      <xdr:row>9</xdr:row>
      <xdr:rowOff>164682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627C3A-B9B1-4FD0-9B93-B901DD0E3A8B}"/>
            </a:ext>
          </a:extLst>
        </xdr:cNvPr>
        <xdr:cNvSpPr txBox="1"/>
      </xdr:nvSpPr>
      <xdr:spPr>
        <a:xfrm rot="16200000">
          <a:off x="2788169" y="1592162"/>
          <a:ext cx="118872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COVID-19 onset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Users\pgitton\AppData\Roaming\Microsoft\Excel\Jorxls\jomon03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Users\pgitton\AppData\Roaming\Microsoft\Excel\MOZ\Briefing%20Paper\Briefing%20Paper\moz%20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RESEARCH\Strategy\Liquidity\AMF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Public\March-April%202005%20Mission\moz%20macroframework%20MISS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Administrator\Desktop\prepara&#231;&#227;o%20Mar&#231;o%202010\DATA\MOZ\moz%20macroframe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ATA\MOZ\Archives\2018\20180214%20CSD_WEO_SR%20A4%20final\Set%20ForTranslation\MOZ%20LIC%20DSA%20txt%20chart%20and%20table%20only%20for%20translation%20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481028\AppData\Local\Microsoft\Windows\INetCache\Content.Outlook\VERZZPQ3\5.4_Lost_decad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OD\Main\CDCA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are_worldbank_org/Documents/World%20Bank/2021%20-%20WDR/Chapter%202/Chapter/CGAP/Graphs/CGAP%20-%20output%203%20analysis,%2023-06-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ore%20n%20go\store%20n%20go\PDR\WIN\Temporary%20Internet%20Files\OLK93A2\Macedonia\Missions\July2000\BriefingPaper\MacroframeworkJu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_2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10\DATA\Enhanced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Mozambique\Money\UGHU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Zimbabwe\BOP\ZW_RS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10\WIN\TEMP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-Monetary"/>
      <sheetName val="OUT-SHARE"/>
      <sheetName val="B"/>
      <sheetName val="Chart2"/>
      <sheetName val="Chart1"/>
      <sheetName val="pc2000"/>
      <sheetName val="pc2000calc"/>
      <sheetName val="pc2001"/>
      <sheetName val="MonS"/>
      <sheetName val="Tables"/>
      <sheetName val="CBJ"/>
      <sheetName val="Cbanks"/>
      <sheetName val="govfin"/>
      <sheetName val="govfin (2)"/>
      <sheetName val="Forasset"/>
      <sheetName val="CBJprofi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ATAIMPORT"/>
      <sheetName val="BoPOutMedium"/>
      <sheetName val="BoP SR"/>
      <sheetName val="Work sheet"/>
      <sheetName val="grants"/>
      <sheetName val="loans"/>
      <sheetName val="External Financing"/>
      <sheetName val="External Financing SR"/>
      <sheetName val="CBCashflow"/>
      <sheetName val="Old DS"/>
      <sheetName val="NominalDebt"/>
      <sheetName val="IMFDebtservice"/>
      <sheetName val="TMU tables"/>
      <sheetName val="New Disb"/>
      <sheetName val="New Debt"/>
      <sheetName val="MegaProj"/>
      <sheetName val="NewIDA"/>
      <sheetName val="NewADF"/>
      <sheetName val="NewOthMult"/>
      <sheetName val="NewIMF"/>
      <sheetName val="Private"/>
      <sheetName val="Mozal I"/>
      <sheetName val="Mozal II"/>
      <sheetName val="grant_out"/>
      <sheetName val="loan_out"/>
      <sheetName val="improj"/>
      <sheetName val="exproj"/>
      <sheetName val="ToT"/>
      <sheetName val="Services"/>
      <sheetName val="NIRChart"/>
      <sheetName val="DATAEX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onality"/>
      <sheetName val="Cumulative"/>
      <sheetName val="Data"/>
      <sheetName val="Category_wise"/>
      <sheetName val="Sensex_Flows"/>
      <sheetName val="Assets_Consolidated"/>
      <sheetName val="Assets_Fundwise"/>
      <sheetName val="MF Category wise flows_chart"/>
      <sheetName val="CEIC _ India-FII"/>
      <sheetName val="Domestic MF Net Buying"/>
      <sheetName val="Net activity chart"/>
      <sheetName val="INR_US$"/>
      <sheetName val="AUM"/>
      <sheetName val="New Schemes"/>
      <sheetName val="Trial"/>
      <sheetName val="UTI-Pvt"/>
      <sheetName val="debt-equity"/>
      <sheetName val="Chart1"/>
      <sheetName val="Chart2"/>
      <sheetName val="Chart3"/>
      <sheetName val="Chart4"/>
      <sheetName val="Chart5"/>
      <sheetName val="Char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 t="str">
            <v>IA</v>
          </cell>
          <cell r="J3" t="str">
            <v>IA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Table Article IV"/>
      <sheetName val="National Accounts"/>
      <sheetName val="INPUT"/>
      <sheetName val="OUTPUT"/>
      <sheetName val="Table 1 - SEFI"/>
      <sheetName val="WETA"/>
      <sheetName val="Charts Article IV"/>
      <sheetName val="GDP Prod. - Input"/>
      <sheetName val="PROJECTIONS"/>
      <sheetName val="Staff Report T6"/>
      <sheetName val="SUMMARY"/>
      <sheetName val="Panel1"/>
      <sheetName val="Pie1"/>
      <sheetName val="Pie2"/>
      <sheetName val="INE PIBprod"/>
      <sheetName val="Medium Term"/>
      <sheetName val="Basic Data"/>
      <sheetName val="Staff Report T1"/>
      <sheetName val="SEFI"/>
      <sheetName val="Excel macr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>
        <row r="2">
          <cell r="B2">
            <v>1980</v>
          </cell>
          <cell r="C2">
            <v>1981</v>
          </cell>
          <cell r="D2">
            <v>1982</v>
          </cell>
          <cell r="E2">
            <v>1983</v>
          </cell>
          <cell r="F2">
            <v>1984</v>
          </cell>
          <cell r="G2">
            <v>1985</v>
          </cell>
          <cell r="H2">
            <v>1986</v>
          </cell>
          <cell r="I2">
            <v>1987</v>
          </cell>
          <cell r="J2">
            <v>1988</v>
          </cell>
          <cell r="K2">
            <v>1989</v>
          </cell>
          <cell r="L2">
            <v>1990</v>
          </cell>
          <cell r="M2">
            <v>1991</v>
          </cell>
          <cell r="N2">
            <v>1992</v>
          </cell>
          <cell r="O2">
            <v>1993</v>
          </cell>
          <cell r="P2">
            <v>1994</v>
          </cell>
        </row>
        <row r="4">
          <cell r="B4">
            <v>116.09301625521302</v>
          </cell>
          <cell r="C4">
            <v>126.87181989534687</v>
          </cell>
          <cell r="D4">
            <v>138.74063837800864</v>
          </cell>
          <cell r="E4">
            <v>132.20127070923647</v>
          </cell>
          <cell r="F4">
            <v>145.45674571350466</v>
          </cell>
          <cell r="G4">
            <v>195.61207599844616</v>
          </cell>
          <cell r="H4">
            <v>215.40299967669915</v>
          </cell>
          <cell r="I4">
            <v>695.37074875080998</v>
          </cell>
          <cell r="J4">
            <v>1115.9878378121305</v>
          </cell>
          <cell r="K4">
            <v>1751.5987815596923</v>
          </cell>
          <cell r="L4">
            <v>2371.5873835700809</v>
          </cell>
          <cell r="M4">
            <v>3943.2868678493628</v>
          </cell>
          <cell r="N4">
            <v>5053.1498306547319</v>
          </cell>
          <cell r="O4">
            <v>8011.4657315132417</v>
          </cell>
          <cell r="P4">
            <v>13319.221553635409</v>
          </cell>
        </row>
        <row r="6">
          <cell r="M6">
            <v>66.272046105816102</v>
          </cell>
          <cell r="N6">
            <v>28.145630789744679</v>
          </cell>
          <cell r="O6">
            <v>58.543997308609462</v>
          </cell>
          <cell r="P6">
            <v>66.251994329127768</v>
          </cell>
        </row>
        <row r="7">
          <cell r="M7">
            <v>4.8999999999999932</v>
          </cell>
          <cell r="N7">
            <v>-8.5641379321030087</v>
          </cell>
          <cell r="O7">
            <v>6.785953685497347</v>
          </cell>
          <cell r="P7">
            <v>6.9833562312938255</v>
          </cell>
        </row>
        <row r="8">
          <cell r="M8">
            <v>58.505287040816121</v>
          </cell>
          <cell r="N8">
            <v>40.148108074475573</v>
          </cell>
          <cell r="O8">
            <v>48.468962290254268</v>
          </cell>
          <cell r="P8">
            <v>55.399867966095087</v>
          </cell>
        </row>
        <row r="9">
          <cell r="M9">
            <v>33.258342707161617</v>
          </cell>
          <cell r="N9">
            <v>45.075970737197515</v>
          </cell>
          <cell r="O9">
            <v>42.254978019136288</v>
          </cell>
          <cell r="P9">
            <v>63.122614070169057</v>
          </cell>
        </row>
        <row r="10">
          <cell r="M10">
            <v>35.214140040788578</v>
          </cell>
          <cell r="N10">
            <v>54.499748617395682</v>
          </cell>
          <cell r="O10">
            <v>43.638138626749104</v>
          </cell>
          <cell r="P10">
            <v>70.208427729950145</v>
          </cell>
        </row>
        <row r="12">
          <cell r="M12">
            <v>1957.3975000000003</v>
          </cell>
          <cell r="N12">
            <v>2627.5283333333327</v>
          </cell>
          <cell r="O12">
            <v>4080.8258333333329</v>
          </cell>
          <cell r="P12">
            <v>6152.2241666666669</v>
          </cell>
        </row>
        <row r="13">
          <cell r="M13">
            <v>1957.3975000000003</v>
          </cell>
          <cell r="N13">
            <v>2627.5283333333327</v>
          </cell>
          <cell r="O13">
            <v>4080.8258333333329</v>
          </cell>
          <cell r="P13">
            <v>6152.2241666666669</v>
          </cell>
        </row>
        <row r="15">
          <cell r="M15">
            <v>2.0145559948091085</v>
          </cell>
          <cell r="N15">
            <v>1.9231571231980624</v>
          </cell>
          <cell r="O15">
            <v>1.9631971710415419</v>
          </cell>
          <cell r="P15">
            <v>2.1649441231027002</v>
          </cell>
        </row>
        <row r="16">
          <cell r="N16">
            <v>-4.5369238604711315</v>
          </cell>
          <cell r="O16">
            <v>2.0819956601827672</v>
          </cell>
          <cell r="P16">
            <v>10.276448796741322</v>
          </cell>
        </row>
        <row r="20">
          <cell r="M20">
            <v>14.470168069251372</v>
          </cell>
          <cell r="N20">
            <v>14.796534799829129</v>
          </cell>
          <cell r="O20">
            <v>15.130262553604283</v>
          </cell>
          <cell r="P20">
            <v>15.471517354431095</v>
          </cell>
        </row>
        <row r="21">
          <cell r="M21">
            <v>139.22132660573399</v>
          </cell>
          <cell r="N21">
            <v>129.9734802245909</v>
          </cell>
          <cell r="O21">
            <v>129.75301413879797</v>
          </cell>
          <cell r="P21">
            <v>139.93095011347759</v>
          </cell>
        </row>
        <row r="26">
          <cell r="B26">
            <v>8.4405060838963202</v>
          </cell>
          <cell r="C26">
            <v>7.8081498067667603</v>
          </cell>
          <cell r="D26">
            <v>6.2384732845311213</v>
          </cell>
          <cell r="E26">
            <v>3.9989049361162023</v>
          </cell>
          <cell r="F26">
            <v>2.7915442629231126</v>
          </cell>
          <cell r="G26">
            <v>1.6917303408335009</v>
          </cell>
          <cell r="H26">
            <v>1.4880729399362831</v>
          </cell>
          <cell r="I26">
            <v>4.039510314528064</v>
          </cell>
          <cell r="J26">
            <v>4.8793770500899374</v>
          </cell>
          <cell r="K26">
            <v>4.7492466046320478</v>
          </cell>
          <cell r="L26">
            <v>9.6858000010497207</v>
          </cell>
          <cell r="M26">
            <v>3943.2868678493628</v>
          </cell>
          <cell r="N26">
            <v>5053.1498306547319</v>
          </cell>
          <cell r="O26">
            <v>8011.4657315132417</v>
          </cell>
          <cell r="P26">
            <v>13319.221553635409</v>
          </cell>
        </row>
        <row r="28">
          <cell r="M28">
            <v>66.272046105816102</v>
          </cell>
          <cell r="N28">
            <v>28.145630789744679</v>
          </cell>
          <cell r="O28">
            <v>58.543997308609462</v>
          </cell>
          <cell r="P28">
            <v>66.251994329127768</v>
          </cell>
        </row>
        <row r="29">
          <cell r="M29">
            <v>4.8999999999999932</v>
          </cell>
          <cell r="N29">
            <v>-8.5641379321030087</v>
          </cell>
          <cell r="O29">
            <v>6.785953685497347</v>
          </cell>
          <cell r="P29">
            <v>6.9833562312938255</v>
          </cell>
        </row>
        <row r="30">
          <cell r="M30">
            <v>58.505287040816121</v>
          </cell>
          <cell r="N30">
            <v>40.148108074475573</v>
          </cell>
          <cell r="O30">
            <v>48.468962290254268</v>
          </cell>
          <cell r="P30">
            <v>55.399867966095087</v>
          </cell>
        </row>
        <row r="31">
          <cell r="M31">
            <v>33.258342707161617</v>
          </cell>
          <cell r="N31">
            <v>45.075970737197515</v>
          </cell>
          <cell r="O31">
            <v>42.254978019136288</v>
          </cell>
          <cell r="P31">
            <v>63.122614070169057</v>
          </cell>
        </row>
        <row r="32">
          <cell r="M32">
            <v>35.214140040788578</v>
          </cell>
          <cell r="N32">
            <v>54.499748617395682</v>
          </cell>
          <cell r="O32">
            <v>43.638138626749104</v>
          </cell>
          <cell r="P32">
            <v>70.208427729950145</v>
          </cell>
        </row>
        <row r="34">
          <cell r="M34">
            <v>1957.3975000000003</v>
          </cell>
          <cell r="N34">
            <v>2627.5283333333327</v>
          </cell>
          <cell r="O34">
            <v>4080.8258333333329</v>
          </cell>
          <cell r="P34">
            <v>6152.2241666666669</v>
          </cell>
        </row>
        <row r="35">
          <cell r="M35">
            <v>1957.3975000000003</v>
          </cell>
          <cell r="N35">
            <v>2627.5283333333327</v>
          </cell>
          <cell r="O35">
            <v>4080.8258333333329</v>
          </cell>
          <cell r="P35">
            <v>6152.2241666666669</v>
          </cell>
        </row>
        <row r="37">
          <cell r="M37">
            <v>2.0145559948091085</v>
          </cell>
          <cell r="N37">
            <v>1.9231571231980624</v>
          </cell>
          <cell r="O37">
            <v>1.9631971710415419</v>
          </cell>
          <cell r="P37">
            <v>2.1649441231027002</v>
          </cell>
        </row>
        <row r="38">
          <cell r="N38">
            <v>-4.5369238604711315</v>
          </cell>
          <cell r="O38">
            <v>2.0819956601827672</v>
          </cell>
          <cell r="P38">
            <v>10.276448796741322</v>
          </cell>
        </row>
        <row r="42">
          <cell r="M42">
            <v>14.470168069251372</v>
          </cell>
          <cell r="N42">
            <v>14.796534799829129</v>
          </cell>
          <cell r="O42">
            <v>15.130262553604283</v>
          </cell>
          <cell r="P42">
            <v>15.471517354431095</v>
          </cell>
        </row>
        <row r="43">
          <cell r="M43">
            <v>139.22132660573399</v>
          </cell>
          <cell r="N43">
            <v>129.9734802245909</v>
          </cell>
          <cell r="O43">
            <v>129.75301413879797</v>
          </cell>
          <cell r="P43">
            <v>139.93095011347759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1996 Rebasing"/>
      <sheetName val="SEI"/>
      <sheetName val="VULN"/>
      <sheetName val="WETA"/>
      <sheetName val="INPUT"/>
      <sheetName val="OUTPUT"/>
      <sheetName val="Fuel Prices"/>
      <sheetName val="CPI-Mozambique"/>
      <sheetName val="CPI-Nampula"/>
      <sheetName val="CPI-Beira"/>
      <sheetName val="CPI-Maputo"/>
      <sheetName val="Work Area"/>
      <sheetName val="EDSS1"/>
      <sheetName val="OUTPUT OLD"/>
      <sheetName val="CentralBank&amp;Parallel XRT"/>
      <sheetName val="Authorities Data XRT"/>
      <sheetName val="Authorities Data CPI"/>
      <sheetName val="National Accounts"/>
      <sheetName val="Table Article IV"/>
      <sheetName val="Charts Article IV"/>
      <sheetName val="Sector GDP Comparison"/>
      <sheetName val="PROJECTIONS"/>
      <sheetName val="Table 1 - SEFI COMPARISON"/>
      <sheetName val="SUMMARY"/>
      <sheetName val="GDP Prod. - Input"/>
      <sheetName val="Population"/>
      <sheetName val="Food Non Food I-Maputo Old CPI"/>
      <sheetName val="Figure CPI Maputo old CPI"/>
      <sheetName val="Figure CPI Maputo new CPI"/>
      <sheetName val="OLD CPI INPUT"/>
      <sheetName val="INE PIBprod"/>
      <sheetName val="Medium Term"/>
      <sheetName val="Basic Data"/>
      <sheetName val="Staff Report T1"/>
      <sheetName val="SEFI"/>
      <sheetName val="Excel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>
            <v>1980</v>
          </cell>
          <cell r="C1">
            <v>1981</v>
          </cell>
          <cell r="D1">
            <v>1982</v>
          </cell>
          <cell r="E1">
            <v>1983</v>
          </cell>
          <cell r="F1">
            <v>1984</v>
          </cell>
          <cell r="G1">
            <v>1985</v>
          </cell>
          <cell r="H1">
            <v>1986</v>
          </cell>
          <cell r="I1">
            <v>1987</v>
          </cell>
          <cell r="J1">
            <v>1988</v>
          </cell>
          <cell r="K1">
            <v>1989</v>
          </cell>
          <cell r="L1">
            <v>1990</v>
          </cell>
          <cell r="M1">
            <v>1991</v>
          </cell>
          <cell r="N1">
            <v>1992</v>
          </cell>
          <cell r="O1">
            <v>1993</v>
          </cell>
          <cell r="P1">
            <v>1994</v>
          </cell>
          <cell r="Q1">
            <v>1995</v>
          </cell>
          <cell r="R1">
            <v>1996</v>
          </cell>
          <cell r="S1">
            <v>1997</v>
          </cell>
          <cell r="T1">
            <v>1998</v>
          </cell>
          <cell r="U1">
            <v>1999</v>
          </cell>
          <cell r="V1">
            <v>2000</v>
          </cell>
          <cell r="W1">
            <v>2001</v>
          </cell>
          <cell r="X1">
            <v>2002</v>
          </cell>
          <cell r="Y1">
            <v>2003</v>
          </cell>
          <cell r="Z1">
            <v>2004</v>
          </cell>
          <cell r="AA1">
            <v>2005</v>
          </cell>
        </row>
        <row r="2">
          <cell r="A2" t="str">
            <v>Calculated within the file</v>
          </cell>
        </row>
        <row r="3">
          <cell r="A3" t="str">
            <v>CPI Inflation</v>
          </cell>
        </row>
        <row r="4">
          <cell r="A4" t="str">
            <v xml:space="preserve">      End-of period (Dec-Dec)</v>
          </cell>
          <cell r="C4">
            <v>9.5205599398490151</v>
          </cell>
          <cell r="D4">
            <v>23.338669971090731</v>
          </cell>
          <cell r="E4">
            <v>29.700863193019611</v>
          </cell>
          <cell r="F4">
            <v>29.789715556212393</v>
          </cell>
          <cell r="G4">
            <v>33.892611452465424</v>
          </cell>
          <cell r="H4">
            <v>41.396899617935134</v>
          </cell>
          <cell r="I4">
            <v>185.32476763969984</v>
          </cell>
          <cell r="J4">
            <v>51.326505080833272</v>
          </cell>
          <cell r="K4">
            <v>28.380331646123167</v>
          </cell>
          <cell r="L4">
            <v>47.098836050790482</v>
          </cell>
          <cell r="M4">
            <v>35.214140040788578</v>
          </cell>
          <cell r="N4">
            <v>54.499748617395682</v>
          </cell>
          <cell r="O4">
            <v>43.638138626749104</v>
          </cell>
          <cell r="P4">
            <v>70.208427729950145</v>
          </cell>
          <cell r="Q4">
            <v>40.749088513255856</v>
          </cell>
          <cell r="R4">
            <v>19.343095403317179</v>
          </cell>
          <cell r="S4">
            <v>6.1974376695771216</v>
          </cell>
          <cell r="T4">
            <v>-0.95621631530858897</v>
          </cell>
          <cell r="U4">
            <v>6.2156534880467795</v>
          </cell>
          <cell r="V4">
            <v>11.437873301324686</v>
          </cell>
          <cell r="W4">
            <v>21.934547813158002</v>
          </cell>
          <cell r="X4">
            <v>9.1192244309005854</v>
          </cell>
          <cell r="Y4">
            <v>13.815330623529931</v>
          </cell>
          <cell r="Z4">
            <v>9.0670067280896447</v>
          </cell>
          <cell r="AA4">
            <v>11.150388209622131</v>
          </cell>
        </row>
        <row r="5">
          <cell r="A5" t="str">
            <v xml:space="preserve">      Period average</v>
          </cell>
          <cell r="C5">
            <v>4.2000695513887631</v>
          </cell>
          <cell r="D5">
            <v>17.694600644657356</v>
          </cell>
          <cell r="E5">
            <v>28.197932917626911</v>
          </cell>
          <cell r="F5">
            <v>30.043712409163081</v>
          </cell>
          <cell r="G5">
            <v>30.784584348887243</v>
          </cell>
          <cell r="H5">
            <v>40.490870079818087</v>
          </cell>
          <cell r="I5">
            <v>164.11462488153751</v>
          </cell>
          <cell r="J5">
            <v>58.506648509495207</v>
          </cell>
          <cell r="K5">
            <v>42.076118587179458</v>
          </cell>
          <cell r="L5">
            <v>43.723191000621121</v>
          </cell>
          <cell r="M5">
            <v>33.258342707161617</v>
          </cell>
          <cell r="N5">
            <v>45.075970737197515</v>
          </cell>
          <cell r="O5">
            <v>42.254978019136288</v>
          </cell>
          <cell r="P5">
            <v>63.122614070169057</v>
          </cell>
          <cell r="Q5">
            <v>31.785867238827354</v>
          </cell>
          <cell r="R5">
            <v>48.490640808334163</v>
          </cell>
          <cell r="S5">
            <v>7.3596195432648503</v>
          </cell>
          <cell r="T5">
            <v>1.4867017735256116</v>
          </cell>
          <cell r="U5">
            <v>2.8735280588509715</v>
          </cell>
          <cell r="V5">
            <v>12.712718111736532</v>
          </cell>
          <cell r="W5">
            <v>9.0608938479679111</v>
          </cell>
          <cell r="X5">
            <v>16.769445570173769</v>
          </cell>
          <cell r="Y5">
            <v>13.455476351162933</v>
          </cell>
          <cell r="Z5">
            <v>12.634369031159153</v>
          </cell>
          <cell r="AA5">
            <v>6.4328552836389941</v>
          </cell>
        </row>
        <row r="6">
          <cell r="A6" t="str">
            <v>CPI Inflation non-food</v>
          </cell>
        </row>
        <row r="7">
          <cell r="A7" t="str">
            <v xml:space="preserve">      End-of period (Dec-Dec)</v>
          </cell>
        </row>
        <row r="8">
          <cell r="A8" t="str">
            <v xml:space="preserve">      Period average</v>
          </cell>
        </row>
        <row r="9">
          <cell r="A9" t="str">
            <v xml:space="preserve">   Sec. market exchange rate (Mt/US$)</v>
          </cell>
        </row>
        <row r="10">
          <cell r="A10" t="str">
            <v xml:space="preserve">      End-of period</v>
          </cell>
          <cell r="B10">
            <v>32.75</v>
          </cell>
          <cell r="C10">
            <v>35.75</v>
          </cell>
          <cell r="D10">
            <v>37.770000000000003</v>
          </cell>
          <cell r="E10">
            <v>40.18</v>
          </cell>
          <cell r="F10">
            <v>42.44</v>
          </cell>
          <cell r="G10">
            <v>43.18</v>
          </cell>
          <cell r="H10">
            <v>39.74</v>
          </cell>
          <cell r="I10">
            <v>289.44</v>
          </cell>
          <cell r="J10">
            <v>528.58000000000004</v>
          </cell>
          <cell r="K10">
            <v>819.71</v>
          </cell>
          <cell r="L10">
            <v>1036.1500000000001</v>
          </cell>
          <cell r="M10">
            <v>1957.3975000000003</v>
          </cell>
          <cell r="N10">
            <v>2627.5283333333327</v>
          </cell>
          <cell r="O10">
            <v>4080.8258333333329</v>
          </cell>
          <cell r="P10">
            <v>6651</v>
          </cell>
          <cell r="Q10">
            <v>10890</v>
          </cell>
          <cell r="R10">
            <v>11377</v>
          </cell>
          <cell r="S10">
            <v>11543</v>
          </cell>
          <cell r="T10">
            <v>12366</v>
          </cell>
          <cell r="U10">
            <v>13300</v>
          </cell>
          <cell r="V10">
            <v>17139.759999999998</v>
          </cell>
          <cell r="W10">
            <v>23320.41</v>
          </cell>
          <cell r="X10">
            <v>23854.3</v>
          </cell>
          <cell r="Y10">
            <v>23856.69</v>
          </cell>
          <cell r="Z10">
            <v>18899.3</v>
          </cell>
          <cell r="AA10">
            <v>24183</v>
          </cell>
        </row>
        <row r="11">
          <cell r="A11" t="str">
            <v xml:space="preserve">      Period average</v>
          </cell>
          <cell r="B11">
            <v>34.9</v>
          </cell>
          <cell r="C11">
            <v>35.28</v>
          </cell>
          <cell r="D11">
            <v>37.770000000000003</v>
          </cell>
          <cell r="E11">
            <v>40.18</v>
          </cell>
          <cell r="F11">
            <v>42.44</v>
          </cell>
          <cell r="G11">
            <v>43.18</v>
          </cell>
          <cell r="H11">
            <v>40.51</v>
          </cell>
          <cell r="I11">
            <v>289.44</v>
          </cell>
          <cell r="J11">
            <v>528.58000000000004</v>
          </cell>
          <cell r="K11">
            <v>793.98833333333334</v>
          </cell>
          <cell r="L11">
            <v>932.33916666666664</v>
          </cell>
          <cell r="M11">
            <v>1957.3975000000003</v>
          </cell>
          <cell r="N11">
            <v>2627.5283333333327</v>
          </cell>
          <cell r="O11">
            <v>4080.8258333333329</v>
          </cell>
          <cell r="P11">
            <v>6038.5883333333331</v>
          </cell>
          <cell r="Q11">
            <v>9021.8333333333339</v>
          </cell>
          <cell r="R11">
            <v>11293.75</v>
          </cell>
          <cell r="S11">
            <v>11545.583333333334</v>
          </cell>
          <cell r="T11">
            <v>11850.25</v>
          </cell>
          <cell r="U11">
            <v>12689.445</v>
          </cell>
          <cell r="V11">
            <v>15689.450833333336</v>
          </cell>
          <cell r="W11">
            <v>20707.03666666667</v>
          </cell>
          <cell r="X11">
            <v>23665.618333333336</v>
          </cell>
          <cell r="Y11">
            <v>23782.267500000002</v>
          </cell>
          <cell r="Z11">
            <v>22580.124583333334</v>
          </cell>
          <cell r="AA11">
            <v>23060.980833333335</v>
          </cell>
        </row>
        <row r="12">
          <cell r="A12" t="str">
            <v xml:space="preserve">   Official exchange rate (Mt/US$)</v>
          </cell>
        </row>
        <row r="13">
          <cell r="A13" t="str">
            <v xml:space="preserve">      End-of period</v>
          </cell>
          <cell r="B13">
            <v>32.75</v>
          </cell>
          <cell r="C13">
            <v>35.75</v>
          </cell>
          <cell r="D13">
            <v>37.770000000000003</v>
          </cell>
          <cell r="E13">
            <v>40.18</v>
          </cell>
          <cell r="F13">
            <v>42.44</v>
          </cell>
          <cell r="G13">
            <v>43.18</v>
          </cell>
          <cell r="H13">
            <v>39.74</v>
          </cell>
          <cell r="I13">
            <v>289.44</v>
          </cell>
          <cell r="J13">
            <v>528.58000000000004</v>
          </cell>
          <cell r="K13">
            <v>819.71</v>
          </cell>
          <cell r="L13">
            <v>1036.1500000000001</v>
          </cell>
          <cell r="M13">
            <v>1846.4</v>
          </cell>
          <cell r="N13">
            <v>2742.14</v>
          </cell>
          <cell r="O13">
            <v>5238.3900000000003</v>
          </cell>
          <cell r="P13">
            <v>6552.5</v>
          </cell>
          <cell r="Q13">
            <v>10776</v>
          </cell>
          <cell r="R13">
            <v>11295</v>
          </cell>
          <cell r="S13">
            <v>11604</v>
          </cell>
          <cell r="T13">
            <v>12366</v>
          </cell>
          <cell r="U13">
            <v>13218</v>
          </cell>
          <cell r="V13">
            <v>16985</v>
          </cell>
          <cell r="W13">
            <v>22885</v>
          </cell>
          <cell r="X13">
            <v>23343</v>
          </cell>
          <cell r="Y13">
            <v>23352.51</v>
          </cell>
          <cell r="Z13">
            <v>18603.52</v>
          </cell>
          <cell r="AA13">
            <v>23675</v>
          </cell>
        </row>
        <row r="14">
          <cell r="A14" t="str">
            <v xml:space="preserve">      Period average</v>
          </cell>
          <cell r="B14">
            <v>34.9</v>
          </cell>
          <cell r="C14">
            <v>35.28</v>
          </cell>
          <cell r="D14">
            <v>37.770000000000003</v>
          </cell>
          <cell r="E14">
            <v>40.18</v>
          </cell>
          <cell r="F14">
            <v>42.44</v>
          </cell>
          <cell r="G14">
            <v>43.18</v>
          </cell>
          <cell r="H14">
            <v>40.51</v>
          </cell>
          <cell r="I14">
            <v>289.44</v>
          </cell>
          <cell r="J14">
            <v>528.58000000000004</v>
          </cell>
          <cell r="K14">
            <v>793.98833333333334</v>
          </cell>
          <cell r="L14">
            <v>932.33916666666664</v>
          </cell>
          <cell r="M14">
            <v>1450.3025</v>
          </cell>
          <cell r="N14">
            <v>2432.833333333333</v>
          </cell>
          <cell r="O14">
            <v>3722.709166666667</v>
          </cell>
          <cell r="P14">
            <v>5918.0908333333327</v>
          </cell>
          <cell r="Q14">
            <v>8889.75</v>
          </cell>
          <cell r="R14">
            <v>11139.666666666666</v>
          </cell>
          <cell r="S14">
            <v>11534</v>
          </cell>
          <cell r="T14">
            <v>11853.416666666666</v>
          </cell>
          <cell r="U14">
            <v>12673.25</v>
          </cell>
          <cell r="V14">
            <v>15140.916666666666</v>
          </cell>
          <cell r="W14">
            <v>20455.503333333334</v>
          </cell>
          <cell r="X14">
            <v>23180.384912280697</v>
          </cell>
          <cell r="Y14">
            <v>23340.880000000001</v>
          </cell>
          <cell r="Z14">
            <v>22130.922500000004</v>
          </cell>
          <cell r="AA14">
            <v>22936.348333333332</v>
          </cell>
        </row>
        <row r="15">
          <cell r="A15" t="str">
            <v>Real Effective Exchange rate (e.o.p)</v>
          </cell>
          <cell r="L15">
            <v>125.9737882816009</v>
          </cell>
          <cell r="M15">
            <v>97.55393570142067</v>
          </cell>
          <cell r="N15">
            <v>89.21471749793875</v>
          </cell>
          <cell r="O15">
            <v>66.996459568402827</v>
          </cell>
          <cell r="P15">
            <v>90.206033673914376</v>
          </cell>
          <cell r="Q15">
            <v>76.049776699487154</v>
          </cell>
          <cell r="R15">
            <v>93.023600394666545</v>
          </cell>
          <cell r="S15">
            <v>102.38096648890686</v>
          </cell>
          <cell r="T15">
            <v>96.544292448192778</v>
          </cell>
          <cell r="U15">
            <v>98.39037668869139</v>
          </cell>
          <cell r="V15">
            <v>96.341307091467243</v>
          </cell>
          <cell r="W15">
            <v>97.922594279550012</v>
          </cell>
          <cell r="X15">
            <v>83.964657056773845</v>
          </cell>
          <cell r="Y15">
            <v>76.796486796478518</v>
          </cell>
          <cell r="Z15">
            <v>90.24364518406955</v>
          </cell>
          <cell r="AA15">
            <v>84.515071791524264</v>
          </cell>
        </row>
        <row r="16">
          <cell r="A16" t="str">
            <v>Nominal Effective Exchange Rate (e.o.p)</v>
          </cell>
          <cell r="L16">
            <v>666.55931352313598</v>
          </cell>
          <cell r="M16">
            <v>427.04167054864433</v>
          </cell>
          <cell r="N16">
            <v>287.9257070331326</v>
          </cell>
          <cell r="O16">
            <v>186.83940809636201</v>
          </cell>
          <cell r="P16">
            <v>155.69531195694236</v>
          </cell>
          <cell r="Q16">
            <v>92.665578746870963</v>
          </cell>
          <cell r="R16">
            <v>99.904673500152327</v>
          </cell>
          <cell r="S16">
            <v>107.37681932555947</v>
          </cell>
          <cell r="T16">
            <v>107.2250092306041</v>
          </cell>
          <cell r="U16">
            <v>105.30856191412863</v>
          </cell>
          <cell r="V16">
            <v>97.322572376243016</v>
          </cell>
          <cell r="W16">
            <v>83.964309840929047</v>
          </cell>
          <cell r="X16">
            <v>70.309978749237516</v>
          </cell>
          <cell r="Y16">
            <v>57.22540762380607</v>
          </cell>
          <cell r="Z16">
            <v>63.341989241915819</v>
          </cell>
          <cell r="AA16">
            <v>54.487523002806071</v>
          </cell>
        </row>
        <row r="17">
          <cell r="A17" t="str">
            <v>Percentage Change of REER</v>
          </cell>
          <cell r="M17">
            <v>-22.560131728872594</v>
          </cell>
          <cell r="N17">
            <v>-8.5483154969835589</v>
          </cell>
          <cell r="O17">
            <v>-24.90425184617018</v>
          </cell>
          <cell r="P17">
            <v>34.642985995125265</v>
          </cell>
          <cell r="Q17">
            <v>-15.693248442338845</v>
          </cell>
          <cell r="R17">
            <v>22.319360334550272</v>
          </cell>
          <cell r="S17">
            <v>10.059131289845043</v>
          </cell>
          <cell r="T17">
            <v>-5.7009366495348521</v>
          </cell>
          <cell r="U17">
            <v>1.9121630017530564</v>
          </cell>
          <cell r="V17">
            <v>-2.0825914750864647</v>
          </cell>
          <cell r="W17">
            <v>1.6413387318707242</v>
          </cell>
          <cell r="X17">
            <v>-14.254051708361571</v>
          </cell>
          <cell r="Y17">
            <v>-8.5371280150033488</v>
          </cell>
          <cell r="Z17">
            <v>17.510121814853186</v>
          </cell>
          <cell r="AA17">
            <v>-6.3478967198861938</v>
          </cell>
        </row>
        <row r="18">
          <cell r="A18" t="str">
            <v>Percentage Change of NEER</v>
          </cell>
          <cell r="M18">
            <v>-35.933432796626597</v>
          </cell>
          <cell r="N18">
            <v>-32.57667181209311</v>
          </cell>
          <cell r="O18">
            <v>-35.108465992283989</v>
          </cell>
          <cell r="P18">
            <v>-16.668911797963492</v>
          </cell>
          <cell r="Q18">
            <v>-40.482743133269359</v>
          </cell>
          <cell r="R18">
            <v>7.8120644700832953</v>
          </cell>
          <cell r="S18">
            <v>7.4792755570095988</v>
          </cell>
          <cell r="T18">
            <v>-0.14138069641929638</v>
          </cell>
          <cell r="U18">
            <v>-1.7873137341996872</v>
          </cell>
          <cell r="V18">
            <v>-7.5834190427912231</v>
          </cell>
          <cell r="W18">
            <v>-13.725759820313582</v>
          </cell>
          <cell r="X18">
            <v>-16.262065534224902</v>
          </cell>
          <cell r="Y18">
            <v>-18.609835130370229</v>
          </cell>
          <cell r="Z18">
            <v>10.68857675653361</v>
          </cell>
          <cell r="AA18">
            <v>-13.978825649590442</v>
          </cell>
        </row>
        <row r="19">
          <cell r="A19" t="str">
            <v>USD/SDR (AVG)</v>
          </cell>
          <cell r="L19">
            <v>0.73654018839470448</v>
          </cell>
          <cell r="M19">
            <v>0.73063720088017414</v>
          </cell>
          <cell r="N19">
            <v>0.70986763334863501</v>
          </cell>
          <cell r="O19">
            <v>0.71611906861625541</v>
          </cell>
          <cell r="P19">
            <v>0.69827729173152397</v>
          </cell>
          <cell r="Q19">
            <v>0.65902273518599264</v>
          </cell>
          <cell r="R19">
            <v>0.68880445932006973</v>
          </cell>
          <cell r="S19">
            <v>0.72668433317023307</v>
          </cell>
          <cell r="T19">
            <v>0.73702332248885405</v>
          </cell>
          <cell r="U19">
            <v>0.73128905540611511</v>
          </cell>
          <cell r="V19">
            <v>0.75812281210494681</v>
          </cell>
          <cell r="W19">
            <v>0.78546625604236264</v>
          </cell>
          <cell r="X19">
            <v>0.77200702526392984</v>
          </cell>
          <cell r="Y19">
            <v>0.71382385325685094</v>
          </cell>
          <cell r="Z19">
            <v>0.67514042920927553</v>
          </cell>
          <cell r="AA19">
            <v>0.65700861563235402</v>
          </cell>
        </row>
        <row r="20">
          <cell r="A20" t="str">
            <v>From moz fiscal.xls</v>
          </cell>
        </row>
        <row r="21">
          <cell r="A21" t="str">
            <v xml:space="preserve">   Total revenue </v>
          </cell>
          <cell r="B21">
            <v>18.422000000000001</v>
          </cell>
          <cell r="C21">
            <v>18.904399999999999</v>
          </cell>
          <cell r="D21">
            <v>30.068000000000005</v>
          </cell>
          <cell r="E21">
            <v>22.852600000000002</v>
          </cell>
          <cell r="F21">
            <v>22.443999999999999</v>
          </cell>
          <cell r="G21">
            <v>19.146599999999999</v>
          </cell>
          <cell r="H21">
            <v>22.123199999999997</v>
          </cell>
          <cell r="I21">
            <v>68.821999999999974</v>
          </cell>
          <cell r="J21">
            <v>137.09300000000005</v>
          </cell>
          <cell r="K21">
            <v>238.59999999999997</v>
          </cell>
          <cell r="L21">
            <v>318.20000999999991</v>
          </cell>
          <cell r="M21">
            <v>450.40001000000007</v>
          </cell>
          <cell r="N21">
            <v>700.55792399999996</v>
          </cell>
          <cell r="O21">
            <v>1092.623</v>
          </cell>
          <cell r="P21">
            <v>1525.7389999999998</v>
          </cell>
          <cell r="Q21">
            <v>2412.8190000000004</v>
          </cell>
          <cell r="R21">
            <v>3538.2759999999998</v>
          </cell>
          <cell r="S21">
            <v>4585.8869999999997</v>
          </cell>
          <cell r="T21">
            <v>5324.3319999999994</v>
          </cell>
          <cell r="U21">
            <v>6207.3227999999999</v>
          </cell>
          <cell r="V21">
            <v>7534.6</v>
          </cell>
          <cell r="W21">
            <v>9469.4</v>
          </cell>
          <cell r="X21">
            <v>12056.900000000001</v>
          </cell>
          <cell r="Y21">
            <v>14714.123673348979</v>
          </cell>
          <cell r="Z21">
            <v>16838.385836755002</v>
          </cell>
          <cell r="AA21">
            <v>21417.645</v>
          </cell>
        </row>
        <row r="22">
          <cell r="A22" t="str">
            <v xml:space="preserve">      Tax revenue</v>
          </cell>
          <cell r="B22">
            <v>15.07</v>
          </cell>
          <cell r="C22">
            <v>12.737399999999999</v>
          </cell>
          <cell r="D22">
            <v>19.369000000000003</v>
          </cell>
          <cell r="E22">
            <v>15.9526</v>
          </cell>
          <cell r="F22">
            <v>16.315999999999999</v>
          </cell>
          <cell r="G22">
            <v>13.313600000000001</v>
          </cell>
          <cell r="H22">
            <v>15.6342</v>
          </cell>
          <cell r="I22">
            <v>58.310999999999979</v>
          </cell>
          <cell r="J22">
            <v>116.52100000000004</v>
          </cell>
          <cell r="K22">
            <v>211.90099999999998</v>
          </cell>
          <cell r="L22">
            <v>286.58800999999988</v>
          </cell>
          <cell r="M22">
            <v>383.15401000000008</v>
          </cell>
          <cell r="N22">
            <v>613.63592399999993</v>
          </cell>
          <cell r="O22">
            <v>994.98700000000008</v>
          </cell>
          <cell r="P22">
            <v>1397.2319999999997</v>
          </cell>
          <cell r="Q22">
            <v>2201.8380000000002</v>
          </cell>
          <cell r="R22">
            <v>3252.556</v>
          </cell>
          <cell r="S22">
            <v>4234.6509999999998</v>
          </cell>
          <cell r="T22">
            <v>4931.9319999999998</v>
          </cell>
          <cell r="U22">
            <v>5733.3627999999999</v>
          </cell>
          <cell r="V22">
            <v>6862.4000000000005</v>
          </cell>
          <cell r="W22">
            <v>8399.7999999999993</v>
          </cell>
          <cell r="X22">
            <v>10628.900000000001</v>
          </cell>
          <cell r="Y22">
            <v>13629.243569776399</v>
          </cell>
          <cell r="Z22">
            <v>15597.697200000002</v>
          </cell>
          <cell r="AA22">
            <v>18534.055</v>
          </cell>
        </row>
        <row r="23">
          <cell r="A23" t="str">
            <v xml:space="preserve">        Of which:Taxes on income, profits, and capital gains</v>
          </cell>
          <cell r="B23">
            <v>1.909</v>
          </cell>
          <cell r="C23">
            <v>2.1040000000000001</v>
          </cell>
          <cell r="D23">
            <v>3.9909999999999997</v>
          </cell>
          <cell r="E23">
            <v>4.3010000000000002</v>
          </cell>
          <cell r="F23">
            <v>4.3570000000000002</v>
          </cell>
          <cell r="G23">
            <v>4.3449999999999998</v>
          </cell>
          <cell r="H23">
            <v>4.3529999999999998</v>
          </cell>
          <cell r="I23">
            <v>15.07</v>
          </cell>
          <cell r="J23">
            <v>29.373000000000001</v>
          </cell>
          <cell r="K23">
            <v>45.182000000000002</v>
          </cell>
          <cell r="L23">
            <v>52.917000000000002</v>
          </cell>
          <cell r="M23">
            <v>79.058999999999997</v>
          </cell>
          <cell r="N23">
            <v>102.911</v>
          </cell>
          <cell r="O23">
            <v>156.55799999999999</v>
          </cell>
          <cell r="P23">
            <v>273.334</v>
          </cell>
          <cell r="Q23">
            <v>399.61900000000003</v>
          </cell>
          <cell r="R23">
            <v>633.02800000000002</v>
          </cell>
          <cell r="S23">
            <v>878.65100000000007</v>
          </cell>
          <cell r="T23">
            <v>963</v>
          </cell>
          <cell r="U23">
            <v>866.82600000000002</v>
          </cell>
          <cell r="V23">
            <v>1033.5</v>
          </cell>
          <cell r="W23">
            <v>1518.6</v>
          </cell>
          <cell r="X23">
            <v>2115.6</v>
          </cell>
          <cell r="Y23">
            <v>3235.678463933642</v>
          </cell>
          <cell r="Z23">
            <v>3547.913</v>
          </cell>
          <cell r="AA23">
            <v>4468.9140000000007</v>
          </cell>
        </row>
        <row r="24">
          <cell r="A24" t="str">
            <v xml:space="preserve">        Of which: Domestic taxes on goods and services</v>
          </cell>
          <cell r="B24">
            <v>6.7355999999999998</v>
          </cell>
          <cell r="C24">
            <v>7.4893999999999998</v>
          </cell>
          <cell r="D24">
            <v>8.2104999999999997</v>
          </cell>
          <cell r="E24">
            <v>8.3846000000000007</v>
          </cell>
          <cell r="F24">
            <v>9.2622999999999998</v>
          </cell>
          <cell r="G24">
            <v>6.7346000000000004</v>
          </cell>
          <cell r="H24">
            <v>8.9931999999999999</v>
          </cell>
          <cell r="I24">
            <v>29.697000000000003</v>
          </cell>
          <cell r="J24">
            <v>59.003</v>
          </cell>
          <cell r="K24">
            <v>105.108</v>
          </cell>
          <cell r="L24">
            <v>136.77500000000001</v>
          </cell>
          <cell r="M24">
            <v>177.43100000000001</v>
          </cell>
          <cell r="N24">
            <v>281.512</v>
          </cell>
          <cell r="O24">
            <v>534.58400000000006</v>
          </cell>
          <cell r="P24">
            <v>738.66099999999994</v>
          </cell>
          <cell r="Q24">
            <v>1152.6199999999999</v>
          </cell>
          <cell r="R24">
            <v>1726.5229999999999</v>
          </cell>
          <cell r="S24">
            <v>2388.8249999999998</v>
          </cell>
          <cell r="T24">
            <v>2881.5630000000001</v>
          </cell>
          <cell r="U24">
            <v>3637.9128000000001</v>
          </cell>
          <cell r="V24">
            <v>4314.2000000000007</v>
          </cell>
          <cell r="W24">
            <v>5169.0999999999995</v>
          </cell>
          <cell r="X24">
            <v>6404.1</v>
          </cell>
          <cell r="Y24">
            <v>7798.8959112135763</v>
          </cell>
          <cell r="Z24">
            <v>9415.6652000000013</v>
          </cell>
          <cell r="AA24">
            <v>10872.805</v>
          </cell>
        </row>
        <row r="25">
          <cell r="A25" t="str">
            <v xml:space="preserve">        Of which: Taxes on international trade and transactions</v>
          </cell>
          <cell r="B25">
            <v>2.8340000000000001</v>
          </cell>
          <cell r="C25">
            <v>2.4969999999999999</v>
          </cell>
          <cell r="D25">
            <v>2.0750000000000002</v>
          </cell>
          <cell r="E25">
            <v>2.4469999999999996</v>
          </cell>
          <cell r="F25">
            <v>1.76</v>
          </cell>
          <cell r="G25">
            <v>1.47</v>
          </cell>
          <cell r="H25">
            <v>1.5469999999999997</v>
          </cell>
          <cell r="I25">
            <v>9.9479999999999986</v>
          </cell>
          <cell r="J25">
            <v>18.508000000000003</v>
          </cell>
          <cell r="K25">
            <v>44.1</v>
          </cell>
          <cell r="L25">
            <v>65.319000000000003</v>
          </cell>
          <cell r="M25">
            <v>108.91500000000001</v>
          </cell>
          <cell r="N25">
            <v>168.81200000000001</v>
          </cell>
          <cell r="O25">
            <v>278.68200000000002</v>
          </cell>
          <cell r="P25">
            <v>343.23399999999998</v>
          </cell>
          <cell r="Q25">
            <v>579.298</v>
          </cell>
          <cell r="R25">
            <v>693.30799999999999</v>
          </cell>
          <cell r="S25">
            <v>812.28899999999999</v>
          </cell>
          <cell r="T25">
            <v>937</v>
          </cell>
          <cell r="U25">
            <v>1045.9359999999999</v>
          </cell>
          <cell r="V25">
            <v>1279.3</v>
          </cell>
          <cell r="W25">
            <v>1476.8</v>
          </cell>
          <cell r="X25">
            <v>1851.2</v>
          </cell>
          <cell r="Y25">
            <v>2228.6580308678003</v>
          </cell>
          <cell r="Z25">
            <v>2284.1000000000004</v>
          </cell>
          <cell r="AA25">
            <v>2816.2170000000001</v>
          </cell>
        </row>
        <row r="26">
          <cell r="A26" t="str">
            <v xml:space="preserve">      Nontax revenue</v>
          </cell>
          <cell r="B26">
            <v>3.3520000000000008</v>
          </cell>
          <cell r="C26">
            <v>6.1669999999999998</v>
          </cell>
          <cell r="D26">
            <v>10.699000000000002</v>
          </cell>
          <cell r="E26">
            <v>6.9</v>
          </cell>
          <cell r="F26">
            <v>6.1280000000000001</v>
          </cell>
          <cell r="G26">
            <v>5.8330000000000002</v>
          </cell>
          <cell r="H26">
            <v>6.488999999999999</v>
          </cell>
          <cell r="I26">
            <v>10.511000000000001</v>
          </cell>
          <cell r="J26">
            <v>20.571999999999999</v>
          </cell>
          <cell r="K26">
            <v>26.698999999999998</v>
          </cell>
          <cell r="L26">
            <v>31.612000000000002</v>
          </cell>
          <cell r="M26">
            <v>67.245999999999995</v>
          </cell>
          <cell r="N26">
            <v>86.921999999999997</v>
          </cell>
          <cell r="O26">
            <v>97.635999999999996</v>
          </cell>
          <cell r="P26">
            <v>128.50700000000001</v>
          </cell>
          <cell r="Q26">
            <v>210.98099999999999</v>
          </cell>
          <cell r="R26">
            <v>285.72000000000003</v>
          </cell>
          <cell r="S26">
            <v>351.23599999999999</v>
          </cell>
          <cell r="T26">
            <v>392.4</v>
          </cell>
          <cell r="U26">
            <v>473.96</v>
          </cell>
          <cell r="V26">
            <v>672.2</v>
          </cell>
          <cell r="W26">
            <v>1069.5999999999999</v>
          </cell>
          <cell r="X26">
            <v>1428</v>
          </cell>
          <cell r="Y26">
            <v>1084.8801035725799</v>
          </cell>
          <cell r="Z26">
            <v>1240.6886367550001</v>
          </cell>
          <cell r="AA26">
            <v>2883.59</v>
          </cell>
        </row>
        <row r="28">
          <cell r="A28" t="str">
            <v xml:space="preserve">   Total expenditure and net lending</v>
          </cell>
          <cell r="B28">
            <v>22.892000000000003</v>
          </cell>
          <cell r="C28">
            <v>30.120400000000004</v>
          </cell>
          <cell r="D28">
            <v>37.403999999999996</v>
          </cell>
          <cell r="E28">
            <v>46.570599999999999</v>
          </cell>
          <cell r="F28">
            <v>44.765999999999998</v>
          </cell>
          <cell r="G28">
            <v>41.040599999999998</v>
          </cell>
          <cell r="H28">
            <v>52.028199999999998</v>
          </cell>
          <cell r="I28">
            <v>158.61099999999999</v>
          </cell>
          <cell r="J28">
            <v>300.89300000000003</v>
          </cell>
          <cell r="K28">
            <v>472.3</v>
          </cell>
          <cell r="L28">
            <v>689.80000999999993</v>
          </cell>
          <cell r="M28">
            <v>958.40001000000007</v>
          </cell>
          <cell r="N28">
            <v>1483.1810439999999</v>
          </cell>
          <cell r="O28">
            <v>2307.2146254201798</v>
          </cell>
          <cell r="P28">
            <v>4097.5</v>
          </cell>
          <cell r="Q28">
            <v>5181.9223177173126</v>
          </cell>
          <cell r="R28">
            <v>6772.8</v>
          </cell>
          <cell r="S28">
            <v>9521.2658437684095</v>
          </cell>
          <cell r="T28">
            <v>10141</v>
          </cell>
          <cell r="U28">
            <v>12814.868748133333</v>
          </cell>
          <cell r="V28">
            <v>15556.3</v>
          </cell>
          <cell r="W28">
            <v>24579.199999999997</v>
          </cell>
          <cell r="X28">
            <v>29031.716469133338</v>
          </cell>
          <cell r="Y28">
            <v>30183.585995279998</v>
          </cell>
          <cell r="Z28">
            <v>32607.096180011333</v>
          </cell>
          <cell r="AA28">
            <v>34733.801611213443</v>
          </cell>
        </row>
        <row r="29">
          <cell r="A29" t="str">
            <v xml:space="preserve">      Current expenditure</v>
          </cell>
          <cell r="B29">
            <v>14.172000000000001</v>
          </cell>
          <cell r="C29">
            <v>18.223400000000002</v>
          </cell>
          <cell r="D29">
            <v>21.86</v>
          </cell>
          <cell r="E29">
            <v>31.4786</v>
          </cell>
          <cell r="F29">
            <v>28.041999999999998</v>
          </cell>
          <cell r="G29">
            <v>34.385599999999997</v>
          </cell>
          <cell r="H29">
            <v>42.7652</v>
          </cell>
          <cell r="I29">
            <v>90.613</v>
          </cell>
          <cell r="J29">
            <v>148.79300000000001</v>
          </cell>
          <cell r="K29">
            <v>246</v>
          </cell>
          <cell r="L29">
            <v>342.50000999999997</v>
          </cell>
          <cell r="M29">
            <v>457.60001</v>
          </cell>
          <cell r="N29">
            <v>757.48104399999988</v>
          </cell>
          <cell r="O29">
            <v>1169.83464</v>
          </cell>
          <cell r="P29">
            <v>1978.5</v>
          </cell>
          <cell r="Q29">
            <v>2214.319</v>
          </cell>
          <cell r="R29">
            <v>3076.8</v>
          </cell>
          <cell r="S29">
            <v>4295.12584376841</v>
          </cell>
          <cell r="T29">
            <v>5268.3</v>
          </cell>
          <cell r="U29">
            <v>6331.9687481333331</v>
          </cell>
          <cell r="V29">
            <v>7684.5</v>
          </cell>
          <cell r="W29">
            <v>10345.199999999999</v>
          </cell>
          <cell r="X29">
            <v>13468.6</v>
          </cell>
          <cell r="Y29">
            <v>16341.1</v>
          </cell>
          <cell r="Z29">
            <v>19006.182550666665</v>
          </cell>
          <cell r="AA29">
            <v>21091.644</v>
          </cell>
        </row>
        <row r="30">
          <cell r="A30" t="str">
            <v xml:space="preserve">         of which: compensation to employess</v>
          </cell>
          <cell r="B30">
            <v>5.1120000000000001</v>
          </cell>
          <cell r="C30">
            <v>5.7889999999999997</v>
          </cell>
          <cell r="D30">
            <v>6.4939999999999998</v>
          </cell>
          <cell r="E30">
            <v>7.2030000000000003</v>
          </cell>
          <cell r="F30">
            <v>7.2</v>
          </cell>
          <cell r="G30">
            <v>7.6</v>
          </cell>
          <cell r="H30">
            <v>8.0489999999999995</v>
          </cell>
          <cell r="I30">
            <v>15</v>
          </cell>
          <cell r="J30">
            <v>24.814</v>
          </cell>
          <cell r="K30">
            <v>43</v>
          </cell>
          <cell r="L30">
            <v>65</v>
          </cell>
          <cell r="M30">
            <v>101</v>
          </cell>
          <cell r="N30">
            <v>142.5</v>
          </cell>
          <cell r="O30">
            <v>232.6</v>
          </cell>
          <cell r="P30">
            <v>294.60000000000002</v>
          </cell>
          <cell r="Q30">
            <v>495</v>
          </cell>
          <cell r="R30">
            <v>712</v>
          </cell>
          <cell r="S30">
            <v>1445.2526</v>
          </cell>
          <cell r="T30">
            <v>2097</v>
          </cell>
          <cell r="U30">
            <v>2994.5750000000003</v>
          </cell>
          <cell r="V30">
            <v>3817</v>
          </cell>
          <cell r="W30">
            <v>4945.8999999999996</v>
          </cell>
          <cell r="X30">
            <v>6206</v>
          </cell>
          <cell r="Y30">
            <v>7734</v>
          </cell>
          <cell r="Z30">
            <v>9195</v>
          </cell>
          <cell r="AA30">
            <v>10691</v>
          </cell>
        </row>
        <row r="31">
          <cell r="A31" t="str">
            <v xml:space="preserve">         of which: goods and services</v>
          </cell>
          <cell r="B31">
            <v>8.766</v>
          </cell>
          <cell r="C31">
            <v>11.720400000000003</v>
          </cell>
          <cell r="D31">
            <v>12.82</v>
          </cell>
          <cell r="E31">
            <v>19.768600000000003</v>
          </cell>
          <cell r="F31">
            <v>14.355</v>
          </cell>
          <cell r="G31">
            <v>17.177599999999998</v>
          </cell>
          <cell r="H31">
            <v>19.193200000000001</v>
          </cell>
          <cell r="I31">
            <v>52.5</v>
          </cell>
          <cell r="J31">
            <v>90.213000000000008</v>
          </cell>
          <cell r="K31">
            <v>151.9</v>
          </cell>
          <cell r="L31">
            <v>205.80000999999999</v>
          </cell>
          <cell r="M31">
            <v>277.40001000000001</v>
          </cell>
          <cell r="N31">
            <v>455.40000099999992</v>
          </cell>
          <cell r="O31">
            <v>684.87767000000008</v>
          </cell>
          <cell r="P31">
            <v>1437.6000000000001</v>
          </cell>
          <cell r="Q31">
            <v>1188.319</v>
          </cell>
          <cell r="R31">
            <v>1606.0000000000002</v>
          </cell>
          <cell r="S31">
            <v>1546.6604</v>
          </cell>
          <cell r="T31">
            <v>1834</v>
          </cell>
          <cell r="U31">
            <v>1928.3569999999997</v>
          </cell>
          <cell r="V31">
            <v>2081</v>
          </cell>
          <cell r="W31">
            <v>2714.5</v>
          </cell>
          <cell r="X31">
            <v>3162.6</v>
          </cell>
          <cell r="Y31">
            <v>4039</v>
          </cell>
          <cell r="Z31">
            <v>4726.9999999999991</v>
          </cell>
          <cell r="AA31">
            <v>5012</v>
          </cell>
        </row>
        <row r="32">
          <cell r="A32" t="str">
            <v xml:space="preserve">         of which: interest on public debt</v>
          </cell>
          <cell r="B32">
            <v>0.01</v>
          </cell>
          <cell r="C32">
            <v>1.0999999999999999E-2</v>
          </cell>
          <cell r="D32">
            <v>1.3000000000000001E-2</v>
          </cell>
          <cell r="E32">
            <v>5.3999999999999999E-2</v>
          </cell>
          <cell r="F32">
            <v>5.7000000000000002E-2</v>
          </cell>
          <cell r="G32">
            <v>9.5000000000000001E-2</v>
          </cell>
          <cell r="H32">
            <v>0.80200000000000005</v>
          </cell>
          <cell r="I32">
            <v>8.2799999999999994</v>
          </cell>
          <cell r="J32">
            <v>15.382</v>
          </cell>
          <cell r="K32">
            <v>30.7</v>
          </cell>
          <cell r="L32">
            <v>44.699999999999996</v>
          </cell>
          <cell r="M32">
            <v>46</v>
          </cell>
          <cell r="N32">
            <v>113.38104299999998</v>
          </cell>
          <cell r="O32">
            <v>198.55696999999998</v>
          </cell>
          <cell r="P32">
            <v>150.5</v>
          </cell>
          <cell r="Q32">
            <v>344</v>
          </cell>
          <cell r="R32">
            <v>472.79999999999995</v>
          </cell>
          <cell r="S32">
            <v>530</v>
          </cell>
          <cell r="T32">
            <v>463</v>
          </cell>
          <cell r="U32">
            <v>324.11274813333335</v>
          </cell>
          <cell r="V32">
            <v>109.4</v>
          </cell>
          <cell r="W32">
            <v>477.2</v>
          </cell>
          <cell r="X32">
            <v>1274</v>
          </cell>
          <cell r="Y32">
            <v>1318.2</v>
          </cell>
          <cell r="Z32">
            <v>1321.0375506666667</v>
          </cell>
          <cell r="AA32">
            <v>1248</v>
          </cell>
        </row>
        <row r="33">
          <cell r="A33" t="str">
            <v xml:space="preserve">                                      domestic</v>
          </cell>
          <cell r="B33">
            <v>5.0000000000000001E-3</v>
          </cell>
          <cell r="C33">
            <v>5.0000000000000001E-3</v>
          </cell>
          <cell r="D33">
            <v>5.0000000000000001E-3</v>
          </cell>
          <cell r="E33">
            <v>5.0000000000000001E-3</v>
          </cell>
          <cell r="F33">
            <v>5.0000000000000001E-3</v>
          </cell>
          <cell r="G33">
            <v>5.0000000000000001E-3</v>
          </cell>
          <cell r="H33">
            <v>5.0000000000000001E-3</v>
          </cell>
          <cell r="I33">
            <v>2.4</v>
          </cell>
          <cell r="J33">
            <v>2.4</v>
          </cell>
          <cell r="K33">
            <v>4.5</v>
          </cell>
          <cell r="L33">
            <v>4.9000000000000004</v>
          </cell>
          <cell r="M33">
            <v>8</v>
          </cell>
          <cell r="N33">
            <v>6.6</v>
          </cell>
          <cell r="O33">
            <v>12.1</v>
          </cell>
          <cell r="P33">
            <v>5.5</v>
          </cell>
          <cell r="Q33">
            <v>15</v>
          </cell>
          <cell r="R33">
            <v>47.4</v>
          </cell>
          <cell r="S33">
            <v>34</v>
          </cell>
          <cell r="T33">
            <v>21</v>
          </cell>
          <cell r="U33">
            <v>6</v>
          </cell>
          <cell r="V33">
            <v>10.7</v>
          </cell>
          <cell r="W33">
            <v>330.4</v>
          </cell>
          <cell r="X33">
            <v>952</v>
          </cell>
          <cell r="Y33">
            <v>1001.6</v>
          </cell>
          <cell r="Z33">
            <v>909.86599999999999</v>
          </cell>
          <cell r="AA33">
            <v>789</v>
          </cell>
        </row>
        <row r="34">
          <cell r="A34" t="str">
            <v xml:space="preserve">                                      external</v>
          </cell>
          <cell r="B34">
            <v>5.0000000000000001E-3</v>
          </cell>
          <cell r="C34">
            <v>6.0000000000000001E-3</v>
          </cell>
          <cell r="D34">
            <v>8.0000000000000002E-3</v>
          </cell>
          <cell r="E34">
            <v>4.9000000000000002E-2</v>
          </cell>
          <cell r="F34">
            <v>5.2000000000000005E-2</v>
          </cell>
          <cell r="G34">
            <v>0.09</v>
          </cell>
          <cell r="H34">
            <v>0.79700000000000004</v>
          </cell>
          <cell r="I34">
            <v>5.88</v>
          </cell>
          <cell r="J34">
            <v>12.981999999999999</v>
          </cell>
          <cell r="K34">
            <v>26.2</v>
          </cell>
          <cell r="L34">
            <v>39.799999999999997</v>
          </cell>
          <cell r="M34">
            <v>38</v>
          </cell>
          <cell r="N34">
            <v>106.78104299999998</v>
          </cell>
          <cell r="O34">
            <v>186.45696999999998</v>
          </cell>
          <cell r="P34">
            <v>145</v>
          </cell>
          <cell r="Q34">
            <v>329</v>
          </cell>
          <cell r="R34">
            <v>425.4</v>
          </cell>
          <cell r="S34">
            <v>496</v>
          </cell>
          <cell r="T34">
            <v>442</v>
          </cell>
          <cell r="U34">
            <v>318.11274813333335</v>
          </cell>
          <cell r="V34">
            <v>98.7</v>
          </cell>
          <cell r="W34">
            <v>146.80000000000001</v>
          </cell>
          <cell r="X34">
            <v>322</v>
          </cell>
          <cell r="Y34">
            <v>316.60000000000002</v>
          </cell>
          <cell r="Z34">
            <v>411.17155066666669</v>
          </cell>
          <cell r="AA34">
            <v>459</v>
          </cell>
        </row>
        <row r="35">
          <cell r="A35" t="str">
            <v xml:space="preserve">        of which: subsidies and tranfers</v>
          </cell>
          <cell r="B35">
            <v>0.28400000000000003</v>
          </cell>
          <cell r="C35">
            <v>0.70300000000000007</v>
          </cell>
          <cell r="D35">
            <v>2.5329999999999999</v>
          </cell>
          <cell r="E35">
            <v>4.4530000000000003</v>
          </cell>
          <cell r="F35">
            <v>6.43</v>
          </cell>
          <cell r="G35">
            <v>9.5129999999999999</v>
          </cell>
          <cell r="H35">
            <v>14.721</v>
          </cell>
          <cell r="I35">
            <v>14.833000000000002</v>
          </cell>
          <cell r="J35">
            <v>18.384</v>
          </cell>
          <cell r="K35">
            <v>20.399999999999999</v>
          </cell>
          <cell r="L35">
            <v>27</v>
          </cell>
          <cell r="M35">
            <v>33.200000000000003</v>
          </cell>
          <cell r="N35">
            <v>46.2</v>
          </cell>
          <cell r="O35">
            <v>53.8</v>
          </cell>
          <cell r="P35">
            <v>95.8</v>
          </cell>
          <cell r="Q35">
            <v>187</v>
          </cell>
          <cell r="R35">
            <v>286</v>
          </cell>
          <cell r="S35">
            <v>773.21284376841004</v>
          </cell>
          <cell r="T35">
            <v>874.3</v>
          </cell>
          <cell r="U35">
            <v>1084.924</v>
          </cell>
          <cell r="V35">
            <v>1677.1</v>
          </cell>
          <cell r="W35">
            <v>2207.6</v>
          </cell>
          <cell r="X35">
            <v>2826</v>
          </cell>
          <cell r="Y35">
            <v>3249.9</v>
          </cell>
          <cell r="Z35">
            <v>3763.145</v>
          </cell>
          <cell r="AA35">
            <v>4140.6440000000002</v>
          </cell>
        </row>
        <row r="36">
          <cell r="A36" t="str">
            <v xml:space="preserve">      Capital expenditure</v>
          </cell>
          <cell r="B36">
            <v>8.7200000000000006</v>
          </cell>
          <cell r="C36">
            <v>11.897</v>
          </cell>
          <cell r="D36">
            <v>15.544</v>
          </cell>
          <cell r="E36">
            <v>15.092000000000001</v>
          </cell>
          <cell r="F36">
            <v>16.724</v>
          </cell>
          <cell r="G36">
            <v>6.6550000000000002</v>
          </cell>
          <cell r="H36">
            <v>9.2629999999999999</v>
          </cell>
          <cell r="I36">
            <v>67.998000000000005</v>
          </cell>
          <cell r="J36">
            <v>140.1</v>
          </cell>
          <cell r="K36">
            <v>214.3</v>
          </cell>
          <cell r="L36">
            <v>324.3</v>
          </cell>
          <cell r="M36">
            <v>464.8</v>
          </cell>
          <cell r="N36">
            <v>688.3</v>
          </cell>
          <cell r="O36">
            <v>1097.37998542018</v>
          </cell>
          <cell r="P36">
            <v>2119</v>
          </cell>
          <cell r="Q36">
            <v>2861.8146977173119</v>
          </cell>
          <cell r="R36">
            <v>3669</v>
          </cell>
          <cell r="S36">
            <v>4815.7999999999993</v>
          </cell>
          <cell r="T36">
            <v>4575</v>
          </cell>
          <cell r="U36">
            <v>6000.9</v>
          </cell>
          <cell r="V36">
            <v>6059.5999999999995</v>
          </cell>
          <cell r="W36">
            <v>11808.1</v>
          </cell>
          <cell r="X36">
            <v>12149.216469133335</v>
          </cell>
          <cell r="Y36">
            <v>13361.685995279999</v>
          </cell>
          <cell r="Z36">
            <v>12542.786790466667</v>
          </cell>
          <cell r="AA36">
            <v>12970.993732773277</v>
          </cell>
        </row>
        <row r="37">
          <cell r="A37" t="str">
            <v xml:space="preserve">          of which: locally financed</v>
          </cell>
          <cell r="S37">
            <v>742.3</v>
          </cell>
          <cell r="T37">
            <v>993</v>
          </cell>
          <cell r="U37">
            <v>1765.2</v>
          </cell>
          <cell r="V37">
            <v>2045.6</v>
          </cell>
          <cell r="W37">
            <v>3139.5</v>
          </cell>
          <cell r="X37">
            <v>3167</v>
          </cell>
          <cell r="Y37">
            <v>3662</v>
          </cell>
          <cell r="Z37">
            <v>4074</v>
          </cell>
          <cell r="AA37">
            <v>4335</v>
          </cell>
        </row>
        <row r="38">
          <cell r="A38" t="str">
            <v xml:space="preserve">      Net lending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12</v>
          </cell>
          <cell r="K38">
            <v>12</v>
          </cell>
          <cell r="L38">
            <v>23</v>
          </cell>
          <cell r="M38">
            <v>36</v>
          </cell>
          <cell r="N38">
            <v>37.4</v>
          </cell>
          <cell r="O38">
            <v>40</v>
          </cell>
          <cell r="P38">
            <v>0</v>
          </cell>
          <cell r="Q38">
            <v>105.78861999999999</v>
          </cell>
          <cell r="R38">
            <v>27</v>
          </cell>
          <cell r="S38">
            <v>410.34000000000003</v>
          </cell>
          <cell r="T38">
            <v>297.70000000000005</v>
          </cell>
          <cell r="U38">
            <v>482</v>
          </cell>
          <cell r="V38">
            <v>1812.2</v>
          </cell>
          <cell r="W38">
            <v>2425.8999999999996</v>
          </cell>
          <cell r="X38">
            <v>3413.9</v>
          </cell>
          <cell r="Y38">
            <v>480.80000000000007</v>
          </cell>
          <cell r="Z38">
            <v>1058.1268388779999</v>
          </cell>
          <cell r="AA38">
            <v>671.16387844016845</v>
          </cell>
        </row>
        <row r="39">
          <cell r="A39" t="str">
            <v xml:space="preserve">          of which: locally financed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373</v>
          </cell>
          <cell r="T39">
            <v>-291.39999999999998</v>
          </cell>
          <cell r="U39">
            <v>-6</v>
          </cell>
          <cell r="V39">
            <v>1812.2</v>
          </cell>
          <cell r="W39">
            <v>2425.8999999999996</v>
          </cell>
          <cell r="X39">
            <v>1969.9</v>
          </cell>
          <cell r="Y39">
            <v>-260.89999999999998</v>
          </cell>
          <cell r="Z39">
            <v>-79.173161121999982</v>
          </cell>
          <cell r="AA39">
            <v>-93.805565967000064</v>
          </cell>
        </row>
        <row r="41">
          <cell r="A41" t="str">
            <v xml:space="preserve">   Unallocated revenue (+)/ expenditure (-)</v>
          </cell>
          <cell r="B41">
            <v>0</v>
          </cell>
          <cell r="C41">
            <v>1.0000000000005116E-2</v>
          </cell>
          <cell r="D41">
            <v>4.1999999999987381E-2</v>
          </cell>
          <cell r="E41">
            <v>0.15200000000000102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0.18821999999954642</v>
          </cell>
          <cell r="P41">
            <v>-9.9999999999454303E-2</v>
          </cell>
          <cell r="Q41">
            <v>-3.9682282687863335E-2</v>
          </cell>
          <cell r="R41">
            <v>0</v>
          </cell>
          <cell r="S41">
            <v>176.94424376841016</v>
          </cell>
          <cell r="T41">
            <v>-106.33199999999852</v>
          </cell>
          <cell r="U41">
            <v>-220.19345436666845</v>
          </cell>
          <cell r="V41">
            <v>41.699999999998909</v>
          </cell>
          <cell r="W41">
            <v>-101.06051000000298</v>
          </cell>
          <cell r="X41">
            <v>209.21493500000361</v>
          </cell>
          <cell r="Y41">
            <v>-458.38037634897773</v>
          </cell>
          <cell r="Z41">
            <v>-310.13619871034098</v>
          </cell>
          <cell r="AA41">
            <v>-140.81893288317224</v>
          </cell>
        </row>
        <row r="43">
          <cell r="A43" t="str">
            <v xml:space="preserve">   Overall balance before grants</v>
          </cell>
          <cell r="B43">
            <v>-4.4700000000000006</v>
          </cell>
          <cell r="C43">
            <v>-11.206000000000001</v>
          </cell>
          <cell r="D43">
            <v>-7.2940000000000005</v>
          </cell>
          <cell r="E43">
            <v>-23.565999999999995</v>
          </cell>
          <cell r="F43">
            <v>-22.321999999999999</v>
          </cell>
          <cell r="G43">
            <v>-21.893999999999998</v>
          </cell>
          <cell r="H43">
            <v>-29.904999999999998</v>
          </cell>
          <cell r="I43">
            <v>-89.789000000000016</v>
          </cell>
          <cell r="J43">
            <v>-163.80000000000001</v>
          </cell>
          <cell r="K43">
            <v>-233.70000000000002</v>
          </cell>
          <cell r="L43">
            <v>-371.6</v>
          </cell>
          <cell r="M43">
            <v>-508</v>
          </cell>
          <cell r="N43">
            <v>-782.62311999999997</v>
          </cell>
          <cell r="O43">
            <v>-1214.4034054201802</v>
          </cell>
          <cell r="P43">
            <v>-2571.8609999999999</v>
          </cell>
          <cell r="Q43">
            <v>-2769.143</v>
          </cell>
          <cell r="R43">
            <v>-3234.5239999999999</v>
          </cell>
          <cell r="S43">
            <v>-4758.4346000000005</v>
          </cell>
          <cell r="T43">
            <v>-4923</v>
          </cell>
          <cell r="U43">
            <v>-6827.7394025000012</v>
          </cell>
          <cell r="V43">
            <v>-7980</v>
          </cell>
          <cell r="W43">
            <v>-15210.860509999999</v>
          </cell>
          <cell r="X43">
            <v>-16765.601534133333</v>
          </cell>
          <cell r="Y43">
            <v>-15927.842698279997</v>
          </cell>
          <cell r="Z43">
            <v>-16078.846541966668</v>
          </cell>
          <cell r="AA43">
            <v>-13456.975544096615</v>
          </cell>
        </row>
        <row r="45">
          <cell r="A45" t="str">
            <v xml:space="preserve">   Grants received</v>
          </cell>
          <cell r="B45">
            <v>2.0950000000000002</v>
          </cell>
          <cell r="C45">
            <v>1.841</v>
          </cell>
          <cell r="D45">
            <v>2.3450000000000002</v>
          </cell>
          <cell r="E45">
            <v>2.9350000000000001</v>
          </cell>
          <cell r="F45">
            <v>2.9</v>
          </cell>
          <cell r="G45">
            <v>3</v>
          </cell>
          <cell r="H45">
            <v>3.9159999999999999</v>
          </cell>
          <cell r="I45">
            <v>39.6</v>
          </cell>
          <cell r="J45">
            <v>91.8</v>
          </cell>
          <cell r="K45">
            <v>159.80000000000001</v>
          </cell>
          <cell r="L45">
            <v>226.3</v>
          </cell>
          <cell r="M45">
            <v>397</v>
          </cell>
          <cell r="N45">
            <v>652.29999999999995</v>
          </cell>
          <cell r="O45">
            <v>931.96388000000002</v>
          </cell>
          <cell r="P45">
            <v>1857.037</v>
          </cell>
          <cell r="Q45">
            <v>2090.35725</v>
          </cell>
          <cell r="R45">
            <v>2291</v>
          </cell>
          <cell r="S45">
            <v>3705.1896000000002</v>
          </cell>
          <cell r="T45">
            <v>3818</v>
          </cell>
          <cell r="U45">
            <v>6073.3679475000008</v>
          </cell>
          <cell r="V45">
            <v>4576.3</v>
          </cell>
          <cell r="W45">
            <v>10519.599999999999</v>
          </cell>
          <cell r="X45">
            <v>10020.515819</v>
          </cell>
          <cell r="Y45">
            <v>10840.520249333333</v>
          </cell>
          <cell r="Z45">
            <v>10053.2270689</v>
          </cell>
          <cell r="AA45">
            <v>9974.9092059479262</v>
          </cell>
        </row>
        <row r="46">
          <cell r="A46" t="str">
            <v xml:space="preserve">       Project grants</v>
          </cell>
          <cell r="B46">
            <v>2.0950000000000002</v>
          </cell>
          <cell r="C46">
            <v>1.841</v>
          </cell>
          <cell r="D46">
            <v>2.3450000000000002</v>
          </cell>
          <cell r="E46">
            <v>2.9350000000000001</v>
          </cell>
          <cell r="F46">
            <v>2.9</v>
          </cell>
          <cell r="G46">
            <v>3</v>
          </cell>
          <cell r="H46">
            <v>3.9159999999999999</v>
          </cell>
          <cell r="I46">
            <v>30.3</v>
          </cell>
          <cell r="J46">
            <v>48.3</v>
          </cell>
          <cell r="K46">
            <v>96.7</v>
          </cell>
          <cell r="L46">
            <v>126.7</v>
          </cell>
          <cell r="M46">
            <v>251</v>
          </cell>
          <cell r="N46">
            <v>345.9</v>
          </cell>
          <cell r="O46">
            <v>578</v>
          </cell>
          <cell r="P46">
            <v>1052.3599999999999</v>
          </cell>
          <cell r="Q46">
            <v>1306</v>
          </cell>
          <cell r="R46">
            <v>1346</v>
          </cell>
          <cell r="S46">
            <v>1961.75</v>
          </cell>
          <cell r="T46">
            <v>1894</v>
          </cell>
          <cell r="U46">
            <v>2786.8003975000006</v>
          </cell>
          <cell r="V46">
            <v>2112</v>
          </cell>
          <cell r="W46">
            <v>7044.4</v>
          </cell>
          <cell r="X46">
            <v>6728.1736833333343</v>
          </cell>
          <cell r="Y46">
            <v>6670.738597333333</v>
          </cell>
          <cell r="Z46">
            <v>6185.0430851000001</v>
          </cell>
          <cell r="AA46">
            <v>4937.8499450329027</v>
          </cell>
        </row>
        <row r="47">
          <cell r="A47" t="str">
            <v xml:space="preserve">       NonProject grants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9.3000000000000007</v>
          </cell>
          <cell r="J47">
            <v>43.5</v>
          </cell>
          <cell r="K47">
            <v>63.1</v>
          </cell>
          <cell r="L47">
            <v>99.6</v>
          </cell>
          <cell r="M47">
            <v>146</v>
          </cell>
          <cell r="N47">
            <v>306.39999999999998</v>
          </cell>
          <cell r="O47">
            <v>353.96388000000002</v>
          </cell>
          <cell r="P47">
            <v>804.67700000000013</v>
          </cell>
          <cell r="Q47">
            <v>784.35725000000002</v>
          </cell>
          <cell r="R47">
            <v>945</v>
          </cell>
          <cell r="S47">
            <v>1743.4396000000002</v>
          </cell>
          <cell r="T47">
            <v>1924</v>
          </cell>
          <cell r="U47">
            <v>3286.5675500000002</v>
          </cell>
          <cell r="V47">
            <v>2464.3000000000002</v>
          </cell>
          <cell r="W47">
            <v>3475.2</v>
          </cell>
          <cell r="X47">
            <v>3292.3421356666668</v>
          </cell>
          <cell r="Y47">
            <v>4169.7816519999997</v>
          </cell>
          <cell r="Z47">
            <v>3868.1839838000001</v>
          </cell>
          <cell r="AA47">
            <v>5037.0592609150244</v>
          </cell>
        </row>
        <row r="48">
          <cell r="A48" t="str">
            <v>MDRI</v>
          </cell>
        </row>
        <row r="49">
          <cell r="A49" t="str">
            <v xml:space="preserve">   Overall balance after grants</v>
          </cell>
          <cell r="B49">
            <v>-2.375</v>
          </cell>
          <cell r="C49">
            <v>-9.365000000000002</v>
          </cell>
          <cell r="D49">
            <v>-4.9489999999999998</v>
          </cell>
          <cell r="E49">
            <v>-20.630999999999997</v>
          </cell>
          <cell r="F49">
            <v>-19.422000000000001</v>
          </cell>
          <cell r="G49">
            <v>-18.893999999999998</v>
          </cell>
          <cell r="H49">
            <v>-25.988999999999997</v>
          </cell>
          <cell r="I49">
            <v>-50.189000000000014</v>
          </cell>
          <cell r="J49">
            <v>-72</v>
          </cell>
          <cell r="K49">
            <v>-73.900000000000006</v>
          </cell>
          <cell r="L49">
            <v>-145.30000000000001</v>
          </cell>
          <cell r="M49">
            <v>-111</v>
          </cell>
          <cell r="N49">
            <v>-130.32311999999999</v>
          </cell>
          <cell r="O49">
            <v>-282.43952542018019</v>
          </cell>
          <cell r="P49">
            <v>-714.82400000000007</v>
          </cell>
          <cell r="Q49">
            <v>-678.78575000000001</v>
          </cell>
          <cell r="R49">
            <v>-943.52399999999989</v>
          </cell>
          <cell r="S49">
            <v>-1053.2449999999999</v>
          </cell>
          <cell r="T49">
            <v>-1105</v>
          </cell>
          <cell r="U49">
            <v>-754.37145499999997</v>
          </cell>
          <cell r="V49">
            <v>-3403.7000000000003</v>
          </cell>
          <cell r="W49">
            <v>-4691.2605100000001</v>
          </cell>
          <cell r="X49">
            <v>-6745.085715133333</v>
          </cell>
          <cell r="Y49">
            <v>-5087.3224489466656</v>
          </cell>
          <cell r="Z49">
            <v>-6025.6194730666675</v>
          </cell>
          <cell r="AA49">
            <v>-3482.0663381486879</v>
          </cell>
        </row>
        <row r="51">
          <cell r="A51" t="str">
            <v xml:space="preserve">   External financing  (incl. debt relief)</v>
          </cell>
          <cell r="B51">
            <v>2.375</v>
          </cell>
          <cell r="C51">
            <v>4.702</v>
          </cell>
          <cell r="D51">
            <v>5.43</v>
          </cell>
          <cell r="E51">
            <v>6.9180000000000001</v>
          </cell>
          <cell r="F51">
            <v>4.7269999999999994</v>
          </cell>
          <cell r="G51">
            <v>5.1189999999999998</v>
          </cell>
          <cell r="H51">
            <v>5.8789999999999996</v>
          </cell>
          <cell r="I51">
            <v>33.485000000000007</v>
          </cell>
          <cell r="J51">
            <v>62</v>
          </cell>
          <cell r="K51">
            <v>81.7</v>
          </cell>
          <cell r="L51">
            <v>142.5</v>
          </cell>
          <cell r="M51">
            <v>128</v>
          </cell>
          <cell r="N51">
            <v>100.32311999999999</v>
          </cell>
          <cell r="O51">
            <v>203.71483000000001</v>
          </cell>
          <cell r="P51">
            <v>788.19499999999994</v>
          </cell>
          <cell r="Q51">
            <v>815.78575000000001</v>
          </cell>
          <cell r="R51">
            <v>1377</v>
          </cell>
          <cell r="S51">
            <v>2329.2449999999999</v>
          </cell>
          <cell r="T51">
            <v>2172</v>
          </cell>
          <cell r="U51">
            <v>910.37145499999997</v>
          </cell>
          <cell r="V51">
            <v>2437.7000000000003</v>
          </cell>
          <cell r="W51">
            <v>3309.4605099999999</v>
          </cell>
          <cell r="X51">
            <v>5939.1757151333331</v>
          </cell>
          <cell r="Y51">
            <v>4994.3224489466656</v>
          </cell>
          <cell r="Z51">
            <v>4271.9997090666675</v>
          </cell>
          <cell r="AA51">
            <v>5422.920590483378</v>
          </cell>
        </row>
        <row r="52">
          <cell r="A52" t="str">
            <v xml:space="preserve">       Disbursements</v>
          </cell>
          <cell r="B52">
            <v>2.375</v>
          </cell>
          <cell r="C52">
            <v>4.7069999999999999</v>
          </cell>
          <cell r="D52">
            <v>5.4509999999999996</v>
          </cell>
          <cell r="E52">
            <v>6.9939999999999998</v>
          </cell>
          <cell r="F52">
            <v>4.84</v>
          </cell>
          <cell r="G52">
            <v>5.2469999999999999</v>
          </cell>
          <cell r="H52">
            <v>6.0789999999999997</v>
          </cell>
          <cell r="I52">
            <v>35.998000000000005</v>
          </cell>
          <cell r="J52">
            <v>67</v>
          </cell>
          <cell r="K52">
            <v>95.7</v>
          </cell>
          <cell r="L52">
            <v>165.8</v>
          </cell>
          <cell r="M52">
            <v>140</v>
          </cell>
          <cell r="N52">
            <v>158.69999999999999</v>
          </cell>
          <cell r="O52">
            <v>284.60000000000002</v>
          </cell>
          <cell r="P52">
            <v>935.495</v>
          </cell>
          <cell r="Q52">
            <v>1096.78575</v>
          </cell>
          <cell r="R52">
            <v>1745</v>
          </cell>
          <cell r="S52">
            <v>2752.1</v>
          </cell>
          <cell r="T52">
            <v>2671</v>
          </cell>
          <cell r="U52">
            <v>1393.8395</v>
          </cell>
          <cell r="V52">
            <v>2268.3000000000002</v>
          </cell>
          <cell r="W52">
            <v>3107.7</v>
          </cell>
          <cell r="X52">
            <v>5886.0351774666669</v>
          </cell>
          <cell r="Y52">
            <v>5348.422448946666</v>
          </cell>
          <cell r="Z52">
            <v>6936.9676360666672</v>
          </cell>
          <cell r="AA52">
            <v>5219.0205904833783</v>
          </cell>
        </row>
        <row r="53">
          <cell r="A53" t="str">
            <v xml:space="preserve">           Project</v>
          </cell>
          <cell r="I53">
            <v>20.198</v>
          </cell>
          <cell r="J53">
            <v>34</v>
          </cell>
          <cell r="K53">
            <v>38.6</v>
          </cell>
          <cell r="L53">
            <v>122.4</v>
          </cell>
          <cell r="M53">
            <v>106</v>
          </cell>
          <cell r="N53">
            <v>135.6</v>
          </cell>
          <cell r="O53">
            <v>228.39956989247</v>
          </cell>
          <cell r="P53">
            <v>718.6</v>
          </cell>
          <cell r="Q53">
            <v>847</v>
          </cell>
          <cell r="R53">
            <v>1701</v>
          </cell>
          <cell r="S53">
            <v>1897.3</v>
          </cell>
          <cell r="T53">
            <v>1641</v>
          </cell>
          <cell r="U53">
            <v>1393.8395</v>
          </cell>
          <cell r="V53">
            <v>1724.3</v>
          </cell>
          <cell r="W53">
            <v>1624.1</v>
          </cell>
          <cell r="X53">
            <v>2512.4170001333337</v>
          </cell>
          <cell r="Y53">
            <v>2779.7473979466663</v>
          </cell>
          <cell r="Z53">
            <v>3564.2077614666664</v>
          </cell>
          <cell r="AA53">
            <v>3148.1437877403741</v>
          </cell>
        </row>
        <row r="54">
          <cell r="A54" t="str">
            <v xml:space="preserve">           Nonproject</v>
          </cell>
          <cell r="I54">
            <v>15.8</v>
          </cell>
          <cell r="J54">
            <v>33</v>
          </cell>
          <cell r="K54">
            <v>57.1</v>
          </cell>
          <cell r="L54">
            <v>43.4</v>
          </cell>
          <cell r="M54">
            <v>34</v>
          </cell>
          <cell r="N54">
            <v>23.1</v>
          </cell>
          <cell r="O54">
            <v>56.200430107530025</v>
          </cell>
          <cell r="P54">
            <v>216.89500000000001</v>
          </cell>
          <cell r="Q54">
            <v>249.78575000000001</v>
          </cell>
          <cell r="R54">
            <v>44</v>
          </cell>
          <cell r="S54">
            <v>854.8</v>
          </cell>
          <cell r="T54">
            <v>1030</v>
          </cell>
          <cell r="U54">
            <v>0</v>
          </cell>
          <cell r="V54">
            <v>544</v>
          </cell>
          <cell r="W54">
            <v>1483.6</v>
          </cell>
          <cell r="X54">
            <v>3373.6181773333337</v>
          </cell>
          <cell r="Y54">
            <v>2568.6750509999997</v>
          </cell>
          <cell r="Z54">
            <v>3372.7598746000003</v>
          </cell>
          <cell r="AA54">
            <v>2070.8768027430037</v>
          </cell>
        </row>
        <row r="55">
          <cell r="A55" t="str">
            <v xml:space="preserve">       Cash amortization</v>
          </cell>
          <cell r="B55">
            <v>0</v>
          </cell>
          <cell r="C55">
            <v>-5.0000000000000001E-3</v>
          </cell>
          <cell r="D55">
            <v>-2.1000000000000001E-2</v>
          </cell>
          <cell r="E55">
            <v>-7.5999999999999998E-2</v>
          </cell>
          <cell r="F55">
            <v>-0.113</v>
          </cell>
          <cell r="G55">
            <v>-0.128</v>
          </cell>
          <cell r="H55">
            <v>-0.2</v>
          </cell>
          <cell r="I55">
            <v>-2.5129999999999999</v>
          </cell>
          <cell r="J55">
            <v>-5</v>
          </cell>
          <cell r="K55">
            <v>-14</v>
          </cell>
          <cell r="L55">
            <v>-23.3</v>
          </cell>
          <cell r="M55">
            <v>-12</v>
          </cell>
          <cell r="N55">
            <v>-58.37688</v>
          </cell>
          <cell r="O55">
            <v>-80.885170000000002</v>
          </cell>
          <cell r="P55">
            <v>-147.30000000000001</v>
          </cell>
          <cell r="Q55">
            <v>-281</v>
          </cell>
          <cell r="R55">
            <v>-368</v>
          </cell>
          <cell r="S55">
            <v>-422.85500000000002</v>
          </cell>
          <cell r="T55">
            <v>-499</v>
          </cell>
          <cell r="U55">
            <v>-483.46804500000002</v>
          </cell>
          <cell r="V55">
            <v>-285.5</v>
          </cell>
          <cell r="W55">
            <v>-311</v>
          </cell>
          <cell r="X55">
            <v>-485.2720400666667</v>
          </cell>
          <cell r="Y55">
            <v>-591.1</v>
          </cell>
          <cell r="Z55">
            <v>-668.39247833333343</v>
          </cell>
          <cell r="AA55">
            <v>-734</v>
          </cell>
        </row>
        <row r="56">
          <cell r="A56" t="str">
            <v xml:space="preserve">       Investment Abroad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-2481.0350313333329</v>
          </cell>
          <cell r="AA56">
            <v>550</v>
          </cell>
        </row>
        <row r="57">
          <cell r="A57" t="str">
            <v xml:space="preserve">       BOM transfer of HPC assistance</v>
          </cell>
          <cell r="S57">
            <v>0</v>
          </cell>
          <cell r="T57">
            <v>0</v>
          </cell>
          <cell r="U57">
            <v>0</v>
          </cell>
          <cell r="V57">
            <v>454.9</v>
          </cell>
          <cell r="W57">
            <v>512.76051000000007</v>
          </cell>
          <cell r="X57">
            <v>538.41257773333336</v>
          </cell>
          <cell r="Y57">
            <v>237</v>
          </cell>
          <cell r="Z57">
            <v>484.45958266666668</v>
          </cell>
          <cell r="AA57">
            <v>387.9</v>
          </cell>
        </row>
        <row r="58">
          <cell r="A58" t="str">
            <v>Net privatization proceeds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2481.619764</v>
          </cell>
          <cell r="AA58">
            <v>394.14574766531001</v>
          </cell>
        </row>
        <row r="60">
          <cell r="A60" t="str">
            <v xml:space="preserve">   Net domestic financing</v>
          </cell>
          <cell r="B60">
            <v>0</v>
          </cell>
          <cell r="C60">
            <v>4.663000000000002</v>
          </cell>
          <cell r="D60">
            <v>-0.48099999999999987</v>
          </cell>
          <cell r="E60">
            <v>13.712999999999997</v>
          </cell>
          <cell r="F60">
            <v>14.695</v>
          </cell>
          <cell r="G60">
            <v>13.775</v>
          </cell>
          <cell r="H60">
            <v>20.11</v>
          </cell>
          <cell r="I60">
            <v>16.704000000000008</v>
          </cell>
          <cell r="J60">
            <v>10</v>
          </cell>
          <cell r="K60">
            <v>-7.8</v>
          </cell>
          <cell r="L60">
            <v>2.8000000000000114</v>
          </cell>
          <cell r="M60">
            <v>-17</v>
          </cell>
          <cell r="N60">
            <v>30</v>
          </cell>
          <cell r="O60">
            <v>78.724695420180183</v>
          </cell>
          <cell r="P60">
            <v>-73.370999999999867</v>
          </cell>
          <cell r="Q60">
            <v>-137</v>
          </cell>
          <cell r="R60">
            <v>-433.47600000000011</v>
          </cell>
          <cell r="S60">
            <v>-1276</v>
          </cell>
          <cell r="T60">
            <v>-1067</v>
          </cell>
          <cell r="U60">
            <v>-156</v>
          </cell>
          <cell r="V60">
            <v>966</v>
          </cell>
          <cell r="W60">
            <v>1381.8</v>
          </cell>
          <cell r="X60">
            <v>805.90999999999985</v>
          </cell>
          <cell r="Y60">
            <v>93</v>
          </cell>
          <cell r="Z60">
            <v>-728</v>
          </cell>
          <cell r="AA60">
            <v>-2335</v>
          </cell>
        </row>
        <row r="61">
          <cell r="A61" t="str">
            <v xml:space="preserve">      of which: net bank credit</v>
          </cell>
          <cell r="S61">
            <v>-1298</v>
          </cell>
          <cell r="T61">
            <v>-1067</v>
          </cell>
          <cell r="U61">
            <v>-156</v>
          </cell>
          <cell r="V61">
            <v>221</v>
          </cell>
          <cell r="W61">
            <v>682</v>
          </cell>
          <cell r="X61">
            <v>-689</v>
          </cell>
          <cell r="Y61">
            <v>274</v>
          </cell>
          <cell r="Z61">
            <v>-258</v>
          </cell>
          <cell r="AA61">
            <v>-1590.8</v>
          </cell>
        </row>
        <row r="63">
          <cell r="A63" t="str">
            <v xml:space="preserve">   Memorandum items:</v>
          </cell>
        </row>
        <row r="64">
          <cell r="A64" t="str">
            <v xml:space="preserve">      Domestic primary balance</v>
          </cell>
          <cell r="B64">
            <v>4.26</v>
          </cell>
          <cell r="C64">
            <v>0.70200000000000251</v>
          </cell>
          <cell r="D64">
            <v>8.2629999999999928</v>
          </cell>
          <cell r="E64">
            <v>-8.4199999999999964</v>
          </cell>
          <cell r="F64">
            <v>-5.5409999999999986</v>
          </cell>
          <cell r="G64">
            <v>-15.143999999999997</v>
          </cell>
          <cell r="H64">
            <v>-19.840000000000003</v>
          </cell>
          <cell r="I64">
            <v>-13.511000000000026</v>
          </cell>
          <cell r="J64">
            <v>3.6820000000000395</v>
          </cell>
          <cell r="K64">
            <v>23.299999999999965</v>
          </cell>
          <cell r="L64">
            <v>20.399999999999928</v>
          </cell>
          <cell r="M64">
            <v>38.800000000000068</v>
          </cell>
          <cell r="N64">
            <v>56.457923000000051</v>
          </cell>
          <cell r="O64">
            <v>121.53354999999954</v>
          </cell>
          <cell r="P64">
            <v>-302.36099999999965</v>
          </cell>
          <cell r="Q64">
            <v>542.46031771731259</v>
          </cell>
          <cell r="R64">
            <v>934.27599999999961</v>
          </cell>
          <cell r="S64">
            <v>-117.59460000000013</v>
          </cell>
          <cell r="T64">
            <v>-288.8999999999993</v>
          </cell>
          <cell r="U64">
            <v>-1779.9266543666683</v>
          </cell>
          <cell r="V64">
            <v>-3856.6000000000004</v>
          </cell>
          <cell r="W64">
            <v>-6065.0605100000021</v>
          </cell>
          <cell r="X64">
            <v>-5065.3850649999949</v>
          </cell>
          <cell r="Y64">
            <v>-4168.2567029999991</v>
          </cell>
          <cell r="Z64">
            <v>-5151.7222008333365</v>
          </cell>
          <cell r="AA64">
            <v>-2808.0123669161721</v>
          </cell>
        </row>
        <row r="65">
          <cell r="A65" t="str">
            <v xml:space="preserve">      Bank restructuring net lending</v>
          </cell>
          <cell r="S65">
            <v>0</v>
          </cell>
          <cell r="T65">
            <v>0</v>
          </cell>
          <cell r="U65">
            <v>0</v>
          </cell>
          <cell r="V65">
            <v>954</v>
          </cell>
          <cell r="W65">
            <v>1584.8</v>
          </cell>
          <cell r="X65">
            <v>1997.9</v>
          </cell>
          <cell r="Y65">
            <v>0</v>
          </cell>
          <cell r="Z65">
            <v>0</v>
          </cell>
          <cell r="AA65">
            <v>0</v>
          </cell>
        </row>
        <row r="66">
          <cell r="A66" t="str">
            <v xml:space="preserve">      Education spending</v>
          </cell>
          <cell r="F66">
            <v>4.0999999999999996</v>
          </cell>
          <cell r="G66">
            <v>4.0999999999999996</v>
          </cell>
          <cell r="H66">
            <v>5</v>
          </cell>
          <cell r="I66">
            <v>9.4</v>
          </cell>
          <cell r="J66">
            <v>17</v>
          </cell>
          <cell r="K66">
            <v>35.200000000000003</v>
          </cell>
          <cell r="L66">
            <v>49.5</v>
          </cell>
          <cell r="M66">
            <v>75.5</v>
          </cell>
          <cell r="N66">
            <v>125.2</v>
          </cell>
          <cell r="O66">
            <v>171.5</v>
          </cell>
          <cell r="P66">
            <v>250.8</v>
          </cell>
          <cell r="Q66">
            <v>407.2</v>
          </cell>
          <cell r="R66">
            <v>607.1</v>
          </cell>
          <cell r="S66">
            <v>801</v>
          </cell>
          <cell r="T66">
            <v>1471.4</v>
          </cell>
          <cell r="U66">
            <v>1795</v>
          </cell>
          <cell r="V66">
            <v>3141</v>
          </cell>
          <cell r="W66">
            <v>4874</v>
          </cell>
          <cell r="X66">
            <v>4217</v>
          </cell>
          <cell r="Y66">
            <v>5733.686207143759</v>
          </cell>
          <cell r="Z66">
            <v>6317.0808661401643</v>
          </cell>
          <cell r="AA66">
            <v>8280.9359649437138</v>
          </cell>
        </row>
        <row r="67">
          <cell r="A67" t="str">
            <v xml:space="preserve">      Health spending</v>
          </cell>
          <cell r="F67">
            <v>1.7</v>
          </cell>
          <cell r="G67">
            <v>1.8</v>
          </cell>
          <cell r="H67">
            <v>2</v>
          </cell>
          <cell r="I67">
            <v>4.4000000000000004</v>
          </cell>
          <cell r="J67">
            <v>5.6</v>
          </cell>
          <cell r="K67">
            <v>16.2</v>
          </cell>
          <cell r="L67">
            <v>21.7</v>
          </cell>
          <cell r="M67">
            <v>35.9</v>
          </cell>
          <cell r="N67">
            <v>64.099999999999994</v>
          </cell>
          <cell r="O67">
            <v>87.4</v>
          </cell>
          <cell r="P67">
            <v>123.3</v>
          </cell>
          <cell r="Q67">
            <v>201.6</v>
          </cell>
          <cell r="R67">
            <v>291.10000000000002</v>
          </cell>
          <cell r="S67">
            <v>405</v>
          </cell>
          <cell r="T67">
            <v>1314.8</v>
          </cell>
          <cell r="U67">
            <v>1493</v>
          </cell>
          <cell r="V67">
            <v>2038</v>
          </cell>
          <cell r="W67">
            <v>2080</v>
          </cell>
          <cell r="X67">
            <v>2953</v>
          </cell>
          <cell r="Y67">
            <v>3093.91978504292</v>
          </cell>
          <cell r="Z67">
            <v>3306.5206530419855</v>
          </cell>
          <cell r="AA67">
            <v>4334.4523166338404</v>
          </cell>
        </row>
        <row r="68">
          <cell r="A68" t="str">
            <v xml:space="preserve">      Soc. Secur., welfare, &amp; housing spending</v>
          </cell>
          <cell r="B68">
            <v>0.28400000000000003</v>
          </cell>
          <cell r="C68">
            <v>0.70300000000000007</v>
          </cell>
          <cell r="D68">
            <v>0.53300000000000003</v>
          </cell>
          <cell r="E68">
            <v>0.45300000000000001</v>
          </cell>
          <cell r="F68">
            <v>0.43</v>
          </cell>
          <cell r="G68">
            <v>0.5</v>
          </cell>
          <cell r="H68">
            <v>0.53100000000000003</v>
          </cell>
          <cell r="I68">
            <v>5.8570000000000002</v>
          </cell>
          <cell r="J68">
            <v>7.2389999999999999</v>
          </cell>
          <cell r="K68">
            <v>8.4</v>
          </cell>
          <cell r="L68">
            <v>13</v>
          </cell>
          <cell r="M68">
            <v>21</v>
          </cell>
          <cell r="N68">
            <v>22.4</v>
          </cell>
          <cell r="O68">
            <v>31.8</v>
          </cell>
          <cell r="P68">
            <v>62.8</v>
          </cell>
          <cell r="Q68">
            <v>159</v>
          </cell>
          <cell r="R68">
            <v>255</v>
          </cell>
          <cell r="S68">
            <v>432.04343325526929</v>
          </cell>
          <cell r="T68">
            <v>463</v>
          </cell>
          <cell r="U68">
            <v>645.90499999999997</v>
          </cell>
          <cell r="V68">
            <v>937.3</v>
          </cell>
          <cell r="W68">
            <v>1348.1</v>
          </cell>
          <cell r="X68">
            <v>1625</v>
          </cell>
          <cell r="Y68">
            <v>1957.7</v>
          </cell>
          <cell r="Z68">
            <v>2276.4679999999998</v>
          </cell>
          <cell r="AA68">
            <v>2966.729945</v>
          </cell>
        </row>
        <row r="69">
          <cell r="A69" t="str">
            <v xml:space="preserve">      Defense spending</v>
          </cell>
          <cell r="B69">
            <v>4.4189999999999996</v>
          </cell>
          <cell r="C69">
            <v>5.7409999999999997</v>
          </cell>
          <cell r="D69">
            <v>6.9459999999999997</v>
          </cell>
          <cell r="E69">
            <v>8.327</v>
          </cell>
          <cell r="F69">
            <v>10.32</v>
          </cell>
          <cell r="G69">
            <v>11.031000000000001</v>
          </cell>
          <cell r="H69">
            <v>12.436</v>
          </cell>
          <cell r="I69">
            <v>41.7</v>
          </cell>
          <cell r="J69">
            <v>58.173000000000002</v>
          </cell>
          <cell r="K69">
            <v>102.4</v>
          </cell>
          <cell r="L69">
            <v>136</v>
          </cell>
          <cell r="M69">
            <v>178</v>
          </cell>
          <cell r="N69">
            <v>259.3</v>
          </cell>
          <cell r="O69"/>
          <cell r="P69">
            <v>761.7</v>
          </cell>
          <cell r="Q69">
            <v>522</v>
          </cell>
          <cell r="R69">
            <v>704</v>
          </cell>
          <cell r="S69">
            <v>837</v>
          </cell>
          <cell r="T69">
            <v>1017.2</v>
          </cell>
          <cell r="U69">
            <v>1271.0619999999999</v>
          </cell>
          <cell r="V69">
            <v>1420</v>
          </cell>
          <cell r="W69">
            <v>1553.05</v>
          </cell>
          <cell r="X69">
            <v>1931.5</v>
          </cell>
          <cell r="Y69">
            <v>2287</v>
          </cell>
          <cell r="Z69">
            <v>2718.74</v>
          </cell>
          <cell r="AA69">
            <v>3354.7523870903997</v>
          </cell>
        </row>
        <row r="73">
          <cell r="A73" t="str">
            <v>From real.xls</v>
          </cell>
        </row>
        <row r="74">
          <cell r="A74" t="str">
            <v>Nominal values (Provided by authorities at current prices)</v>
          </cell>
          <cell r="B74">
            <v>1980</v>
          </cell>
          <cell r="C74">
            <v>1981</v>
          </cell>
          <cell r="D74">
            <v>1982</v>
          </cell>
          <cell r="E74">
            <v>1983</v>
          </cell>
          <cell r="F74">
            <v>1984</v>
          </cell>
          <cell r="G74">
            <v>1985</v>
          </cell>
          <cell r="H74">
            <v>1986</v>
          </cell>
          <cell r="I74">
            <v>1987</v>
          </cell>
          <cell r="J74">
            <v>1988</v>
          </cell>
          <cell r="K74">
            <v>1989</v>
          </cell>
          <cell r="L74">
            <v>1990</v>
          </cell>
          <cell r="M74">
            <v>1991</v>
          </cell>
          <cell r="N74">
            <v>1992</v>
          </cell>
          <cell r="O74">
            <v>1993</v>
          </cell>
          <cell r="P74">
            <v>1994</v>
          </cell>
          <cell r="Q74">
            <v>1995</v>
          </cell>
          <cell r="R74">
            <v>1996</v>
          </cell>
          <cell r="S74">
            <v>1997</v>
          </cell>
          <cell r="T74">
            <v>1998</v>
          </cell>
          <cell r="U74">
            <v>1999</v>
          </cell>
          <cell r="V74">
            <v>2000</v>
          </cell>
          <cell r="W74">
            <v>2001</v>
          </cell>
          <cell r="X74">
            <v>2002</v>
          </cell>
          <cell r="Y74">
            <v>2003</v>
          </cell>
          <cell r="Z74">
            <v>2004</v>
          </cell>
          <cell r="AA74">
            <v>2005</v>
          </cell>
        </row>
        <row r="75">
          <cell r="D75"/>
          <cell r="E75"/>
          <cell r="F75"/>
          <cell r="G75"/>
          <cell r="H75"/>
          <cell r="I75"/>
          <cell r="J75"/>
          <cell r="AA75"/>
        </row>
        <row r="76">
          <cell r="A76" t="str">
            <v>Total consumption C = Cp + Cg (Residual)</v>
          </cell>
          <cell r="B76">
            <v>65.3</v>
          </cell>
          <cell r="C76">
            <v>71.900000000000006</v>
          </cell>
          <cell r="D76">
            <v>81.599999999999994</v>
          </cell>
          <cell r="E76">
            <v>78.7</v>
          </cell>
          <cell r="F76">
            <v>82.3</v>
          </cell>
          <cell r="G76">
            <v>106.5</v>
          </cell>
          <cell r="H76">
            <v>119.9</v>
          </cell>
          <cell r="I76">
            <v>403</v>
          </cell>
          <cell r="J76">
            <v>685.6</v>
          </cell>
          <cell r="K76">
            <v>1091.7</v>
          </cell>
          <cell r="L76">
            <v>3359.3150627354798</v>
          </cell>
          <cell r="M76">
            <v>4535.4637970725507</v>
          </cell>
          <cell r="N76">
            <v>5627.4131262498831</v>
          </cell>
          <cell r="O76">
            <v>9201.4225577866564</v>
          </cell>
          <cell r="P76">
            <v>14856.767640988986</v>
          </cell>
          <cell r="Q76">
            <v>20252.423165128217</v>
          </cell>
          <cell r="R76">
            <v>35351.446957182663</v>
          </cell>
          <cell r="S76">
            <v>40747.851637107342</v>
          </cell>
          <cell r="T76">
            <v>49048.851379205109</v>
          </cell>
          <cell r="U76">
            <v>58488.482884503814</v>
          </cell>
          <cell r="V76">
            <v>58479.998652128488</v>
          </cell>
          <cell r="W76">
            <v>81551.667389455775</v>
          </cell>
          <cell r="X76">
            <v>88433.770246854459</v>
          </cell>
          <cell r="Y76">
            <v>105404.90078021157</v>
          </cell>
          <cell r="Z76">
            <v>117208.04002227981</v>
          </cell>
          <cell r="AA76">
            <v>140169.36168848915</v>
          </cell>
        </row>
        <row r="77">
          <cell r="A77" t="str">
            <v>Private consumption Cp</v>
          </cell>
          <cell r="B77">
            <v>51.421999999999997</v>
          </cell>
          <cell r="C77">
            <v>54.390600000000006</v>
          </cell>
          <cell r="D77">
            <v>62.285999999999994</v>
          </cell>
          <cell r="E77">
            <v>51.728400000000001</v>
          </cell>
          <cell r="F77">
            <v>60.744999999999997</v>
          </cell>
          <cell r="G77">
            <v>81.722399999999993</v>
          </cell>
          <cell r="H77">
            <v>92.657800000000009</v>
          </cell>
          <cell r="I77">
            <v>335.5</v>
          </cell>
          <cell r="J77">
            <v>570.57299999999998</v>
          </cell>
          <cell r="K77">
            <v>896.80000000000007</v>
          </cell>
          <cell r="L77">
            <v>3088.5150527354799</v>
          </cell>
          <cell r="M77">
            <v>4157.0637870725513</v>
          </cell>
          <cell r="N77">
            <v>5029.5131252498832</v>
          </cell>
          <cell r="O77">
            <v>8283.9448877866562</v>
          </cell>
          <cell r="P77">
            <v>13124.567640988986</v>
          </cell>
          <cell r="Q77">
            <v>18569.104165128214</v>
          </cell>
          <cell r="R77">
            <v>33033.446957182663</v>
          </cell>
          <cell r="S77">
            <v>37755.938637107341</v>
          </cell>
          <cell r="T77">
            <v>45117.851379205109</v>
          </cell>
          <cell r="U77">
            <v>53565.550884503813</v>
          </cell>
          <cell r="V77">
            <v>52581.998652128488</v>
          </cell>
          <cell r="W77">
            <v>73891.267389455781</v>
          </cell>
          <cell r="X77">
            <v>79065.170246854454</v>
          </cell>
          <cell r="Y77">
            <v>93631.900780211567</v>
          </cell>
          <cell r="Z77">
            <v>103286.04002227981</v>
          </cell>
          <cell r="AA77">
            <v>124466.36168848917</v>
          </cell>
        </row>
        <row r="78">
          <cell r="A78" t="str">
            <v>Nonmonetary private consumption</v>
          </cell>
          <cell r="B78">
            <v>8.3075747241107418</v>
          </cell>
          <cell r="C78">
            <v>8.7871722956947949</v>
          </cell>
          <cell r="D78">
            <v>10.0627280009716</v>
          </cell>
          <cell r="E78">
            <v>8.3570757333182311</v>
          </cell>
          <cell r="F78">
            <v>9.8137689435670907</v>
          </cell>
          <cell r="G78">
            <v>13.202810949275943</v>
          </cell>
          <cell r="H78">
            <v>14.969499382982153</v>
          </cell>
          <cell r="I78">
            <v>54.202312627652631</v>
          </cell>
          <cell r="J78">
            <v>92.179958637548864</v>
          </cell>
          <cell r="K78">
            <v>144.88415488667326</v>
          </cell>
          <cell r="L78">
            <v>498.97066600172735</v>
          </cell>
          <cell r="M78">
            <v>671.60199999999998</v>
          </cell>
          <cell r="N78">
            <v>812.55213943271644</v>
          </cell>
          <cell r="O78">
            <v>1338.3277812162655</v>
          </cell>
          <cell r="P78">
            <v>2120.3633930839296</v>
          </cell>
          <cell r="Q78">
            <v>2999.9653924701224</v>
          </cell>
          <cell r="R78">
            <v>5336.7785965490166</v>
          </cell>
          <cell r="S78">
            <v>6099.7293280445929</v>
          </cell>
          <cell r="T78">
            <v>7289.096529191188</v>
          </cell>
          <cell r="U78">
            <v>8653.8799854375866</v>
          </cell>
          <cell r="V78">
            <v>8494.9804158851784</v>
          </cell>
          <cell r="W78">
            <v>11937.638078976917</v>
          </cell>
          <cell r="X78">
            <v>12773.517364168656</v>
          </cell>
          <cell r="Y78">
            <v>15126.872005992189</v>
          </cell>
          <cell r="Z78">
            <v>16686.564027898217</v>
          </cell>
          <cell r="AA78">
            <v>20108.389412417215</v>
          </cell>
        </row>
        <row r="79">
          <cell r="A79" t="str">
            <v>Average propensity for monet. consumption</v>
          </cell>
        </row>
        <row r="80">
          <cell r="A80" t="str">
            <v>Public consumption Cg (From fiscal)</v>
          </cell>
          <cell r="B80">
            <v>13.878</v>
          </cell>
          <cell r="C80">
            <v>17.509400000000003</v>
          </cell>
          <cell r="D80">
            <v>19.314</v>
          </cell>
          <cell r="E80">
            <v>26.971600000000002</v>
          </cell>
          <cell r="F80">
            <v>21.555</v>
          </cell>
          <cell r="G80">
            <v>24.7776</v>
          </cell>
          <cell r="H80">
            <v>27.2422</v>
          </cell>
          <cell r="I80">
            <v>67.5</v>
          </cell>
          <cell r="J80">
            <v>115.02700000000002</v>
          </cell>
          <cell r="K80">
            <v>194.9</v>
          </cell>
          <cell r="L80">
            <v>270.80000999999999</v>
          </cell>
          <cell r="M80">
            <v>378.40001000000001</v>
          </cell>
          <cell r="N80">
            <v>597.90000099999997</v>
          </cell>
          <cell r="O80">
            <v>917.4776700000001</v>
          </cell>
          <cell r="P80">
            <v>1732.2000000000003</v>
          </cell>
          <cell r="Q80">
            <v>1683.319</v>
          </cell>
          <cell r="R80">
            <v>2318</v>
          </cell>
          <cell r="S80">
            <v>2991.913</v>
          </cell>
          <cell r="T80">
            <v>3931</v>
          </cell>
          <cell r="U80">
            <v>4922.9319999999998</v>
          </cell>
          <cell r="V80">
            <v>5898</v>
          </cell>
          <cell r="W80">
            <v>7660.4</v>
          </cell>
          <cell r="X80">
            <v>9368.6</v>
          </cell>
          <cell r="Y80">
            <v>11773</v>
          </cell>
          <cell r="Z80">
            <v>13922</v>
          </cell>
          <cell r="AA80">
            <v>15703</v>
          </cell>
        </row>
        <row r="81">
          <cell r="A81" t="str">
            <v>Total investment  I = Ip + Ig (From Authorities)</v>
          </cell>
          <cell r="B81">
            <v>14.8</v>
          </cell>
          <cell r="C81">
            <v>16.25</v>
          </cell>
          <cell r="D81">
            <v>17.899999999999999</v>
          </cell>
          <cell r="E81">
            <v>15.1</v>
          </cell>
          <cell r="F81">
            <v>18.100000000000001</v>
          </cell>
          <cell r="G81">
            <v>18.8</v>
          </cell>
          <cell r="H81">
            <v>19.899999999999999</v>
          </cell>
          <cell r="I81">
            <v>141.80000000000001</v>
          </cell>
          <cell r="J81">
            <v>273.2</v>
          </cell>
          <cell r="K81">
            <v>401.9</v>
          </cell>
          <cell r="L81">
            <v>598.5</v>
          </cell>
          <cell r="M81">
            <v>638.08600000000001</v>
          </cell>
          <cell r="N81">
            <v>998.68100000000004</v>
          </cell>
          <cell r="O81">
            <v>1636.9059999999999</v>
          </cell>
          <cell r="P81">
            <v>2975.732</v>
          </cell>
          <cell r="Q81">
            <v>5578.2669999999998</v>
          </cell>
          <cell r="R81">
            <v>7404.3491798803943</v>
          </cell>
          <cell r="S81">
            <v>9053.6234201073239</v>
          </cell>
          <cell r="T81">
            <v>9416.1807895973125</v>
          </cell>
          <cell r="U81">
            <v>11585.214356623368</v>
          </cell>
          <cell r="V81">
            <v>20313.119582803774</v>
          </cell>
          <cell r="W81">
            <v>16849.853721403979</v>
          </cell>
          <cell r="X81">
            <v>29802.205999999998</v>
          </cell>
          <cell r="Y81">
            <v>24720.707999999999</v>
          </cell>
          <cell r="Z81">
            <v>23996.565999999999</v>
          </cell>
          <cell r="AA81">
            <v>28360.673999999999</v>
          </cell>
        </row>
        <row r="82">
          <cell r="A82" t="str">
            <v>Private investment Ip (Residual)</v>
          </cell>
          <cell r="B82">
            <v>6.08</v>
          </cell>
          <cell r="C82">
            <v>4.3529999999999998</v>
          </cell>
          <cell r="D82">
            <v>2.3559999999999981</v>
          </cell>
          <cell r="E82">
            <v>7.9999999999991189E-3</v>
          </cell>
          <cell r="F82">
            <v>1.3760000000000012</v>
          </cell>
          <cell r="G82">
            <v>12.145</v>
          </cell>
          <cell r="H82">
            <v>10.636999999999999</v>
          </cell>
          <cell r="I82">
            <v>73.802000000000007</v>
          </cell>
          <cell r="J82">
            <v>133.1</v>
          </cell>
          <cell r="K82">
            <v>187.59999999999997</v>
          </cell>
          <cell r="L82">
            <v>230.1</v>
          </cell>
          <cell r="M82">
            <v>173.286</v>
          </cell>
          <cell r="N82">
            <v>310.38100000000009</v>
          </cell>
          <cell r="O82">
            <v>539.52601457981996</v>
          </cell>
          <cell r="P82">
            <v>856.73199999999997</v>
          </cell>
          <cell r="Q82">
            <v>2716.4523022826879</v>
          </cell>
          <cell r="R82">
            <v>3735.3491798803943</v>
          </cell>
          <cell r="S82">
            <v>4237.8234201073246</v>
          </cell>
          <cell r="T82">
            <v>4841.1807895973125</v>
          </cell>
          <cell r="U82">
            <v>5584.3143566233684</v>
          </cell>
          <cell r="V82">
            <v>14253.519582803776</v>
          </cell>
          <cell r="W82">
            <v>5041.7537214039785</v>
          </cell>
          <cell r="X82">
            <v>17652.989530866664</v>
          </cell>
          <cell r="Y82">
            <v>11359.02200472</v>
          </cell>
          <cell r="Z82">
            <v>11453.779209533332</v>
          </cell>
          <cell r="AA82">
            <v>15389.680267226722</v>
          </cell>
        </row>
        <row r="83">
          <cell r="A83" t="str">
            <v>Public investment Ig (From fiscal)</v>
          </cell>
          <cell r="L83">
            <v>368.4</v>
          </cell>
          <cell r="M83">
            <v>464.8</v>
          </cell>
          <cell r="N83">
            <v>688.3</v>
          </cell>
          <cell r="O83">
            <v>1097.37998542018</v>
          </cell>
          <cell r="P83">
            <v>2119</v>
          </cell>
          <cell r="Q83">
            <v>2861.8146977173119</v>
          </cell>
          <cell r="R83">
            <v>3669</v>
          </cell>
          <cell r="S83">
            <v>4815.7999999999993</v>
          </cell>
          <cell r="T83">
            <v>4575</v>
          </cell>
          <cell r="U83">
            <v>6000.9</v>
          </cell>
          <cell r="V83">
            <v>6059.5999999999995</v>
          </cell>
          <cell r="W83">
            <v>11808.1</v>
          </cell>
          <cell r="X83">
            <v>12149.216469133335</v>
          </cell>
          <cell r="Y83">
            <v>13361.685995279999</v>
          </cell>
          <cell r="Z83">
            <v>12542.786790466667</v>
          </cell>
          <cell r="AA83">
            <v>12970.993732773277</v>
          </cell>
        </row>
        <row r="84">
          <cell r="A84" t="str">
            <v>Grant financed technical assistance in public investment</v>
          </cell>
          <cell r="L84">
            <v>44.1</v>
          </cell>
          <cell r="M84">
            <v>57.730000000000004</v>
          </cell>
          <cell r="N84">
            <v>79.557000000000002</v>
          </cell>
          <cell r="O84">
            <v>132.94</v>
          </cell>
          <cell r="P84">
            <v>242.0428</v>
          </cell>
          <cell r="Q84">
            <v>300.38</v>
          </cell>
          <cell r="R84">
            <v>309.58000000000004</v>
          </cell>
          <cell r="S84">
            <v>552.58450000000005</v>
          </cell>
          <cell r="T84">
            <v>351.85800000000006</v>
          </cell>
          <cell r="U84">
            <v>526.24484412250001</v>
          </cell>
          <cell r="V84">
            <v>200.64000000000001</v>
          </cell>
          <cell r="W84">
            <v>669.21799999999996</v>
          </cell>
          <cell r="X84">
            <v>639.17649991666678</v>
          </cell>
          <cell r="Y84">
            <v>633.72016674666668</v>
          </cell>
          <cell r="Z84">
            <v>587.57909308450007</v>
          </cell>
          <cell r="AA84">
            <v>469.09574477812578</v>
          </cell>
        </row>
        <row r="85">
          <cell r="A85" t="str">
            <v>Exports goods and nonfactor services (X, from BOP)</v>
          </cell>
          <cell r="B85">
            <v>12.9</v>
          </cell>
          <cell r="C85">
            <v>14</v>
          </cell>
          <cell r="D85">
            <v>12.7</v>
          </cell>
          <cell r="E85">
            <v>8.9</v>
          </cell>
          <cell r="F85">
            <v>6.6</v>
          </cell>
          <cell r="G85">
            <v>6.2</v>
          </cell>
          <cell r="H85">
            <v>6</v>
          </cell>
          <cell r="I85">
            <v>50.9</v>
          </cell>
          <cell r="J85">
            <v>99.382554440000007</v>
          </cell>
          <cell r="K85">
            <v>149.14499599999999</v>
          </cell>
          <cell r="L85">
            <v>213.163743193432</v>
          </cell>
          <cell r="M85">
            <v>605.97586906424976</v>
          </cell>
          <cell r="N85">
            <v>798.78610621231235</v>
          </cell>
          <cell r="O85">
            <v>1273.5512395466769</v>
          </cell>
          <cell r="P85">
            <v>2144.265996511012</v>
          </cell>
          <cell r="Q85">
            <v>3670.637529205118</v>
          </cell>
          <cell r="R85">
            <v>5413.4751257112503</v>
          </cell>
          <cell r="S85">
            <v>5873.2382416666669</v>
          </cell>
          <cell r="T85">
            <v>6290.1126999999997</v>
          </cell>
          <cell r="U85">
            <v>7630.1632784999993</v>
          </cell>
          <cell r="V85">
            <v>11489.384845250001</v>
          </cell>
          <cell r="W85">
            <v>20791.935517000005</v>
          </cell>
          <cell r="X85">
            <v>28126.871376586667</v>
          </cell>
          <cell r="Y85">
            <v>32165.8259632275</v>
          </cell>
          <cell r="Z85">
            <v>41271.048508433341</v>
          </cell>
          <cell r="AA85">
            <v>49897.044229083331</v>
          </cell>
        </row>
        <row r="86">
          <cell r="A86" t="str">
            <v>Exports of goods</v>
          </cell>
          <cell r="M86">
            <v>228.917</v>
          </cell>
          <cell r="N86">
            <v>347.28899999999999</v>
          </cell>
          <cell r="O86">
            <v>510.39100000000002</v>
          </cell>
          <cell r="P86">
            <v>1007.011</v>
          </cell>
          <cell r="Q86">
            <v>1498.53</v>
          </cell>
          <cell r="R86">
            <v>2463.5309999999999</v>
          </cell>
          <cell r="S86">
            <v>2756.7179999999998</v>
          </cell>
          <cell r="T86">
            <v>3255.8539999999998</v>
          </cell>
          <cell r="U86">
            <v>3595.4010250000001</v>
          </cell>
          <cell r="V86">
            <v>5511.2936666666665</v>
          </cell>
          <cell r="W86">
            <v>14382.264393666668</v>
          </cell>
          <cell r="X86">
            <v>19164.701713753337</v>
          </cell>
          <cell r="Y86">
            <v>24826.618212727502</v>
          </cell>
          <cell r="Z86">
            <v>33957.346155891675</v>
          </cell>
          <cell r="AA86">
            <v>40248.329848416673</v>
          </cell>
        </row>
        <row r="87">
          <cell r="A87" t="str">
            <v>Imports goods and nonfactor services (M, from BOP)</v>
          </cell>
          <cell r="B87">
            <v>27.3</v>
          </cell>
          <cell r="C87">
            <v>30.3</v>
          </cell>
          <cell r="D87">
            <v>33.700000000000003</v>
          </cell>
          <cell r="E87">
            <v>27.9</v>
          </cell>
          <cell r="F87">
            <v>24.8</v>
          </cell>
          <cell r="G87">
            <v>20.8</v>
          </cell>
          <cell r="H87">
            <v>24</v>
          </cell>
          <cell r="I87">
            <v>202.2</v>
          </cell>
          <cell r="J87">
            <v>427.039782</v>
          </cell>
          <cell r="K87">
            <v>652.08099400000003</v>
          </cell>
          <cell r="L87">
            <v>880.68441099999995</v>
          </cell>
          <cell r="M87">
            <v>1836.2386661368005</v>
          </cell>
          <cell r="N87">
            <v>2371.7302324621951</v>
          </cell>
          <cell r="O87">
            <v>4100.4137973333336</v>
          </cell>
          <cell r="P87">
            <v>6657.5436374999999</v>
          </cell>
          <cell r="Q87">
            <v>8823.2266943333343</v>
          </cell>
          <cell r="R87">
            <v>11558.102806250001</v>
          </cell>
          <cell r="S87">
            <v>11693.366800000002</v>
          </cell>
          <cell r="T87">
            <v>13403.817774999998</v>
          </cell>
          <cell r="U87">
            <v>19752.390086999996</v>
          </cell>
          <cell r="V87">
            <v>24651.673075055001</v>
          </cell>
          <cell r="W87">
            <v>34825.094266000007</v>
          </cell>
          <cell r="X87">
            <v>46883.869627347391</v>
          </cell>
          <cell r="Y87">
            <v>51318.684836212502</v>
          </cell>
          <cell r="Z87">
            <v>53807.3627455569</v>
          </cell>
          <cell r="AA87">
            <v>66720.168112885003</v>
          </cell>
        </row>
        <row r="88">
          <cell r="A88" t="str">
            <v>Imports of goods</v>
          </cell>
          <cell r="M88">
            <v>1498.972</v>
          </cell>
          <cell r="N88">
            <v>2305.4859999999999</v>
          </cell>
          <cell r="O88">
            <v>3326.1280000000002</v>
          </cell>
          <cell r="P88">
            <v>5257.4759999999997</v>
          </cell>
          <cell r="Q88">
            <v>8710.3719999999994</v>
          </cell>
          <cell r="R88">
            <v>10136.501</v>
          </cell>
          <cell r="S88">
            <v>10319.035</v>
          </cell>
          <cell r="T88">
            <v>11002.28</v>
          </cell>
          <cell r="U88">
            <v>15224.796111</v>
          </cell>
          <cell r="V88">
            <v>18247.239244888337</v>
          </cell>
          <cell r="W88">
            <v>22019.86279133334</v>
          </cell>
          <cell r="X88">
            <v>36515.173460455</v>
          </cell>
          <cell r="Y88">
            <v>41393.036583749999</v>
          </cell>
          <cell r="Z88">
            <v>45943.16982634458</v>
          </cell>
          <cell r="AA88">
            <v>56882.215323500001</v>
          </cell>
        </row>
        <row r="89">
          <cell r="A89" t="str">
            <v>Gross domestic product Y = C+I+X-M</v>
          </cell>
          <cell r="B89">
            <v>65.7</v>
          </cell>
          <cell r="C89">
            <v>71.8</v>
          </cell>
          <cell r="D89">
            <v>78.5</v>
          </cell>
          <cell r="E89">
            <v>74.8</v>
          </cell>
          <cell r="F89">
            <v>82.3</v>
          </cell>
          <cell r="G89">
            <v>110.7</v>
          </cell>
          <cell r="H89">
            <v>121.9</v>
          </cell>
          <cell r="I89">
            <v>393.3</v>
          </cell>
          <cell r="J89">
            <v>631.20000000000005</v>
          </cell>
          <cell r="K89">
            <v>990.7</v>
          </cell>
          <cell r="L89">
            <v>3290.294394928912</v>
          </cell>
          <cell r="M89">
            <v>3943.2869999999998</v>
          </cell>
          <cell r="N89">
            <v>5053.1500000000005</v>
          </cell>
          <cell r="O89">
            <v>8011.4659999999994</v>
          </cell>
          <cell r="P89">
            <v>13319.221999999998</v>
          </cell>
          <cell r="Q89">
            <v>20678.100999999999</v>
          </cell>
          <cell r="R89">
            <v>36611.168456524305</v>
          </cell>
          <cell r="S89">
            <v>43981.346498881328</v>
          </cell>
          <cell r="T89">
            <v>51351.327093802422</v>
          </cell>
          <cell r="U89">
            <v>57951.470432627189</v>
          </cell>
          <cell r="V89">
            <v>65630.830005127253</v>
          </cell>
          <cell r="W89">
            <v>84368.362361859763</v>
          </cell>
          <cell r="X89">
            <v>99478.977996093745</v>
          </cell>
          <cell r="Y89">
            <v>110972.74990722658</v>
          </cell>
          <cell r="Z89">
            <v>128668.29178515624</v>
          </cell>
          <cell r="AA89">
            <v>151706.91180468749</v>
          </cell>
        </row>
        <row r="90">
          <cell r="A90" t="str">
            <v>DNP GDP</v>
          </cell>
          <cell r="B90">
            <v>65.7</v>
          </cell>
          <cell r="C90">
            <v>71.8</v>
          </cell>
          <cell r="D90">
            <v>78.5</v>
          </cell>
          <cell r="E90">
            <v>74.8</v>
          </cell>
          <cell r="F90">
            <v>82.3</v>
          </cell>
          <cell r="G90">
            <v>110.7</v>
          </cell>
          <cell r="H90">
            <v>121.9</v>
          </cell>
          <cell r="I90">
            <v>393.3</v>
          </cell>
          <cell r="J90">
            <v>631.20000000000005</v>
          </cell>
          <cell r="K90">
            <v>990.7</v>
          </cell>
          <cell r="L90">
            <v>1340.7</v>
          </cell>
          <cell r="M90">
            <v>2056.3000000000002</v>
          </cell>
          <cell r="N90">
            <v>3125.5</v>
          </cell>
          <cell r="O90">
            <v>5463.4</v>
          </cell>
          <cell r="P90">
            <v>8652.1</v>
          </cell>
          <cell r="Q90">
            <v>13195</v>
          </cell>
          <cell r="R90">
            <v>19363</v>
          </cell>
        </row>
        <row r="91">
          <cell r="A91" t="str">
            <v>Gross domestic product from GDP - Input sheet</v>
          </cell>
          <cell r="B91">
            <v>161.06520186488027</v>
          </cell>
          <cell r="C91">
            <v>176.01950523437438</v>
          </cell>
          <cell r="D91">
            <v>192.48607408124676</v>
          </cell>
          <cell r="E91">
            <v>183.41348205448764</v>
          </cell>
          <cell r="F91">
            <v>201.80387129791865</v>
          </cell>
          <cell r="G91">
            <v>271.38840495483532</v>
          </cell>
          <cell r="H91">
            <v>298.84594908757401</v>
          </cell>
          <cell r="I91">
            <v>964.74390649190264</v>
          </cell>
          <cell r="J91">
            <v>1548.2999079015726</v>
          </cell>
          <cell r="K91">
            <v>2430.1342185647786</v>
          </cell>
          <cell r="L91">
            <v>3290.2943949289115</v>
          </cell>
          <cell r="M91">
            <v>3943.2870000000003</v>
          </cell>
          <cell r="N91">
            <v>5053.1500000000005</v>
          </cell>
          <cell r="O91">
            <v>8011.4660000000003</v>
          </cell>
          <cell r="P91">
            <v>13319.222</v>
          </cell>
          <cell r="Q91">
            <v>20678.100999999999</v>
          </cell>
          <cell r="R91">
            <v>36611.168456524305</v>
          </cell>
          <cell r="S91">
            <v>43981.346498881328</v>
          </cell>
          <cell r="T91">
            <v>51351.327093802422</v>
          </cell>
          <cell r="U91">
            <v>57951.470432627189</v>
          </cell>
          <cell r="V91">
            <v>65630.830005127267</v>
          </cell>
          <cell r="W91">
            <v>84368.362361859748</v>
          </cell>
          <cell r="X91">
            <v>99478.97799609373</v>
          </cell>
          <cell r="Y91">
            <v>110972.74990722656</v>
          </cell>
          <cell r="Z91">
            <v>128668.29178515624</v>
          </cell>
          <cell r="AA91">
            <v>151706.91180468749</v>
          </cell>
        </row>
        <row r="92">
          <cell r="A92" t="str">
            <v>Difference/Check</v>
          </cell>
          <cell r="B92">
            <v>95.365201864880262</v>
          </cell>
          <cell r="C92">
            <v>104.21950523437438</v>
          </cell>
          <cell r="D92">
            <v>113.98607408124676</v>
          </cell>
          <cell r="E92">
            <v>108.61348205448765</v>
          </cell>
          <cell r="F92">
            <v>119.50387129791865</v>
          </cell>
          <cell r="G92">
            <v>160.68840495483533</v>
          </cell>
          <cell r="H92">
            <v>176.94594908757401</v>
          </cell>
          <cell r="I92">
            <v>571.44390649190268</v>
          </cell>
          <cell r="J92">
            <v>917.09990790157258</v>
          </cell>
          <cell r="K92">
            <v>1439.4342185647786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4">
          <cell r="A94" t="str">
            <v>Deflators for projections (Calculated, in percent)</v>
          </cell>
        </row>
        <row r="95">
          <cell r="A95" t="str">
            <v>Total consumption</v>
          </cell>
          <cell r="C95">
            <v>4.4051805285118215</v>
          </cell>
          <cell r="D95">
            <v>17.576330882352941</v>
          </cell>
          <cell r="E95">
            <v>12.108442693773824</v>
          </cell>
          <cell r="F95">
            <v>14.721427703523695</v>
          </cell>
          <cell r="G95">
            <v>33</v>
          </cell>
          <cell r="H95">
            <v>12.586253044203502</v>
          </cell>
          <cell r="I95">
            <v>178.76923076923077</v>
          </cell>
          <cell r="J95">
            <v>52.214638856476071</v>
          </cell>
          <cell r="K95">
            <v>50.13208756984519</v>
          </cell>
          <cell r="L95">
            <v>33.18693603419905</v>
          </cell>
          <cell r="M95">
            <v>34.978595797636643</v>
          </cell>
          <cell r="N95">
            <v>33.949884927148254</v>
          </cell>
          <cell r="O95">
            <v>53.521819827171214</v>
          </cell>
          <cell r="P95">
            <v>49.753662127814778</v>
          </cell>
          <cell r="Q95">
            <v>40.736480582625425</v>
          </cell>
          <cell r="R95">
            <v>61.695020203845544</v>
          </cell>
          <cell r="S95">
            <v>6.5547550211373151</v>
          </cell>
          <cell r="T95">
            <v>13.065653047400128</v>
          </cell>
          <cell r="U95">
            <v>12.514164547377128</v>
          </cell>
          <cell r="V95">
            <v>-0.51608709276573794</v>
          </cell>
          <cell r="W95">
            <v>35.996995542526356</v>
          </cell>
          <cell r="X95">
            <v>-18.843658807138564</v>
          </cell>
          <cell r="Y95">
            <v>12.613643795440655</v>
          </cell>
          <cell r="Z95">
            <v>6.0242415898640322</v>
          </cell>
          <cell r="AA95">
            <v>12.0197180462579</v>
          </cell>
        </row>
        <row r="96">
          <cell r="A96" t="str">
            <v>Public consumption</v>
          </cell>
          <cell r="B96" t="str">
            <v>...</v>
          </cell>
          <cell r="C96">
            <v>3.8</v>
          </cell>
          <cell r="D96">
            <v>17.5</v>
          </cell>
          <cell r="E96">
            <v>12.7</v>
          </cell>
          <cell r="F96">
            <v>14.5</v>
          </cell>
          <cell r="G96">
            <v>33</v>
          </cell>
          <cell r="H96">
            <v>13.9</v>
          </cell>
          <cell r="I96">
            <v>147.80000000000001</v>
          </cell>
          <cell r="J96">
            <v>63.2</v>
          </cell>
          <cell r="K96">
            <v>51.2</v>
          </cell>
          <cell r="L96">
            <v>37.6</v>
          </cell>
          <cell r="M96">
            <v>8.5517064411495838</v>
          </cell>
          <cell r="N96">
            <v>13.387753354989156</v>
          </cell>
          <cell r="O96">
            <v>16.560341015829454</v>
          </cell>
          <cell r="P96">
            <v>21.441272260906814</v>
          </cell>
          <cell r="Q96">
            <v>41.203037256945578</v>
          </cell>
          <cell r="R96">
            <v>55.870033953615831</v>
          </cell>
          <cell r="S96">
            <v>59.600451123441921</v>
          </cell>
          <cell r="T96">
            <v>65.25614525283018</v>
          </cell>
          <cell r="U96">
            <v>73.731219538195376</v>
          </cell>
          <cell r="V96">
            <v>79.430393294803125</v>
          </cell>
          <cell r="W96">
            <v>88.682243525120569</v>
          </cell>
          <cell r="X96">
            <v>86.512354666509822</v>
          </cell>
          <cell r="Y96">
            <v>100</v>
          </cell>
          <cell r="Z96">
            <v>108.35207526138491</v>
          </cell>
          <cell r="AA96">
            <v>116.02487761775635</v>
          </cell>
        </row>
        <row r="97">
          <cell r="A97" t="str">
            <v>Private consumption</v>
          </cell>
          <cell r="B97" t="str">
            <v>...</v>
          </cell>
          <cell r="C97">
            <v>4.5999999999999996</v>
          </cell>
          <cell r="D97">
            <v>17.600000000000001</v>
          </cell>
          <cell r="E97">
            <v>11.8</v>
          </cell>
          <cell r="F97">
            <v>14.8</v>
          </cell>
          <cell r="G97">
            <v>33</v>
          </cell>
          <cell r="H97">
            <v>12.2</v>
          </cell>
          <cell r="I97">
            <v>185</v>
          </cell>
          <cell r="J97">
            <v>50</v>
          </cell>
          <cell r="K97">
            <v>49.9</v>
          </cell>
          <cell r="L97">
            <v>32.799999999999997</v>
          </cell>
          <cell r="M97">
            <v>6.7803760224919181</v>
          </cell>
          <cell r="N97">
            <v>9.0473497916299728</v>
          </cell>
          <cell r="O97">
            <v>14.321746423677482</v>
          </cell>
          <cell r="P97">
            <v>21.432123416159286</v>
          </cell>
          <cell r="Q97">
            <v>28.716078829243258</v>
          </cell>
          <cell r="R97">
            <v>100</v>
          </cell>
          <cell r="S97">
            <v>52.602825510408259</v>
          </cell>
          <cell r="T97">
            <v>55.886716947963265</v>
          </cell>
          <cell r="U97">
            <v>54.575231244419534</v>
          </cell>
          <cell r="V97">
            <v>62.073158810852213</v>
          </cell>
          <cell r="W97">
            <v>88.324374334590402</v>
          </cell>
          <cell r="X97">
            <v>90.625221951050278</v>
          </cell>
          <cell r="Y97">
            <v>100</v>
          </cell>
          <cell r="Z97">
            <v>109.15512360966947</v>
          </cell>
          <cell r="AA97">
            <v>120.05913157236495</v>
          </cell>
        </row>
        <row r="98">
          <cell r="A98" t="str">
            <v>Gross fixed capital formation</v>
          </cell>
          <cell r="B98" t="str">
            <v>...</v>
          </cell>
          <cell r="C98">
            <v>5.8</v>
          </cell>
          <cell r="D98">
            <v>15</v>
          </cell>
          <cell r="E98">
            <v>2.4</v>
          </cell>
          <cell r="F98">
            <v>6.3</v>
          </cell>
          <cell r="G98">
            <v>10.9</v>
          </cell>
          <cell r="H98">
            <v>6</v>
          </cell>
          <cell r="I98">
            <v>578</v>
          </cell>
          <cell r="J98">
            <v>83.9</v>
          </cell>
          <cell r="K98">
            <v>45.3</v>
          </cell>
          <cell r="L98">
            <v>37.299999999999997</v>
          </cell>
          <cell r="M98">
            <v>7.1035195105319096</v>
          </cell>
          <cell r="N98">
            <v>11.942716909593386</v>
          </cell>
          <cell r="O98">
            <v>18.811133279601144</v>
          </cell>
          <cell r="P98">
            <v>26.993124611663461</v>
          </cell>
          <cell r="Q98">
            <v>46.249949910121167</v>
          </cell>
          <cell r="R98">
            <v>58.878310872635311</v>
          </cell>
          <cell r="S98">
            <v>61.898526270510921</v>
          </cell>
          <cell r="T98">
            <v>64.860164282871395</v>
          </cell>
          <cell r="U98">
            <v>68.308472926370229</v>
          </cell>
          <cell r="V98">
            <v>76.584397889580856</v>
          </cell>
          <cell r="W98">
            <v>83.97150443110985</v>
          </cell>
          <cell r="X98">
            <v>111.16623172056997</v>
          </cell>
          <cell r="Y98">
            <v>100</v>
          </cell>
          <cell r="Z98">
            <v>102.83800661822988</v>
          </cell>
          <cell r="AA98">
            <v>110.33354953422918</v>
          </cell>
        </row>
        <row r="99">
          <cell r="A99" t="str">
            <v>Exports of goods and services</v>
          </cell>
          <cell r="B99" t="str">
            <v>...</v>
          </cell>
          <cell r="C99">
            <v>20.2</v>
          </cell>
          <cell r="D99">
            <v>-8.8000000000000007</v>
          </cell>
          <cell r="E99">
            <v>3.2</v>
          </cell>
          <cell r="F99">
            <v>-6.9</v>
          </cell>
          <cell r="G99">
            <v>2</v>
          </cell>
          <cell r="H99">
            <v>6.6</v>
          </cell>
          <cell r="I99">
            <v>690</v>
          </cell>
          <cell r="J99">
            <v>78</v>
          </cell>
          <cell r="K99">
            <v>37.5</v>
          </cell>
          <cell r="L99">
            <v>28</v>
          </cell>
          <cell r="M99">
            <v>14.438684398404893</v>
          </cell>
          <cell r="N99">
            <v>17.33406639257467</v>
          </cell>
          <cell r="O99">
            <v>27.121405512660306</v>
          </cell>
          <cell r="P99">
            <v>34.128587525026838</v>
          </cell>
          <cell r="Q99">
            <v>54.549614484688306</v>
          </cell>
          <cell r="R99">
            <v>62.655803957344567</v>
          </cell>
          <cell r="S99">
            <v>62.594035807287739</v>
          </cell>
          <cell r="T99">
            <v>60.666855469238747</v>
          </cell>
          <cell r="U99">
            <v>74.712051048077527</v>
          </cell>
          <cell r="V99">
            <v>85.292100253907762</v>
          </cell>
          <cell r="W99">
            <v>101.83488242969223</v>
          </cell>
          <cell r="X99">
            <v>113.85122388643705</v>
          </cell>
          <cell r="Y99">
            <v>100</v>
          </cell>
          <cell r="Z99">
            <v>113.48</v>
          </cell>
          <cell r="AA99">
            <v>128.77710400000001</v>
          </cell>
        </row>
        <row r="100">
          <cell r="A100" t="str">
            <v>Imports of goods and services</v>
          </cell>
          <cell r="B100" t="str">
            <v>...</v>
          </cell>
          <cell r="C100">
            <v>12.7</v>
          </cell>
          <cell r="D100">
            <v>5.0999999999999996</v>
          </cell>
          <cell r="E100">
            <v>1.8</v>
          </cell>
          <cell r="F100">
            <v>-4.7</v>
          </cell>
          <cell r="G100">
            <v>3.5</v>
          </cell>
          <cell r="H100">
            <v>4.5999999999999996</v>
          </cell>
          <cell r="I100">
            <v>709</v>
          </cell>
          <cell r="J100">
            <v>95.2</v>
          </cell>
          <cell r="K100">
            <v>47</v>
          </cell>
          <cell r="L100">
            <v>35.1</v>
          </cell>
          <cell r="M100">
            <v>6.8996102073710057</v>
          </cell>
          <cell r="N100">
            <v>9.3701152845406934</v>
          </cell>
          <cell r="O100">
            <v>14.517421809088379</v>
          </cell>
          <cell r="P100">
            <v>21.433189708322892</v>
          </cell>
          <cell r="Q100">
            <v>29.458109294406931</v>
          </cell>
          <cell r="R100">
            <v>100</v>
          </cell>
          <cell r="S100">
            <v>53.060244985910309</v>
          </cell>
          <cell r="T100">
            <v>56.537297268355083</v>
          </cell>
          <cell r="U100">
            <v>55.795357264524313</v>
          </cell>
          <cell r="V100">
            <v>63.472016478563141</v>
          </cell>
          <cell r="W100">
            <v>88.357867135350418</v>
          </cell>
          <cell r="X100">
            <v>90.171081280911153</v>
          </cell>
          <cell r="Y100">
            <v>100</v>
          </cell>
          <cell r="Z100">
            <v>109.05911489536216</v>
          </cell>
          <cell r="AA100">
            <v>119.59327908011652</v>
          </cell>
        </row>
        <row r="101">
          <cell r="A101" t="str">
            <v>Gross domestic product</v>
          </cell>
          <cell r="B101" t="str">
            <v>...</v>
          </cell>
          <cell r="C101">
            <v>4.0805972312821623</v>
          </cell>
          <cell r="D101">
            <v>17.459686638504273</v>
          </cell>
          <cell r="E101">
            <v>13.032768925055345</v>
          </cell>
          <cell r="F101">
            <v>17.675655580657153</v>
          </cell>
          <cell r="G101">
            <v>33.149770277555326</v>
          </cell>
          <cell r="H101">
            <v>12.709758963846889</v>
          </cell>
          <cell r="I101">
            <v>181.45</v>
          </cell>
          <cell r="J101">
            <v>48.325487027864604</v>
          </cell>
          <cell r="K101">
            <v>47.375592804822176</v>
          </cell>
          <cell r="L101">
            <v>34.05503275559284</v>
          </cell>
          <cell r="M101">
            <v>8.1431624662000512</v>
          </cell>
          <cell r="N101">
            <v>35.038995500044187</v>
          </cell>
          <cell r="O101">
            <v>45.915474110855548</v>
          </cell>
          <cell r="P101">
            <v>55.716977698777391</v>
          </cell>
          <cell r="Q101">
            <v>51.167365196528515</v>
          </cell>
          <cell r="R101">
            <v>53.88566064902551</v>
          </cell>
          <cell r="S101">
            <v>8.9736250231891468</v>
          </cell>
          <cell r="T101">
            <v>5.3933946025137791</v>
          </cell>
          <cell r="U101">
            <v>4.3796159390451894</v>
          </cell>
          <cell r="V101">
            <v>12.029144955134786</v>
          </cell>
          <cell r="W101">
            <v>14.88036531027821</v>
          </cell>
          <cell r="X101">
            <v>8.3565361559393416</v>
          </cell>
          <cell r="Y101">
            <v>5.2160402995001354</v>
          </cell>
          <cell r="Z101">
            <v>7.472941756225393</v>
          </cell>
          <cell r="AA101">
            <v>8.7811570406773463</v>
          </cell>
        </row>
        <row r="103">
          <cell r="A103" t="str">
            <v>Real growth rate (Provided by authorities)</v>
          </cell>
          <cell r="B103" t="str">
            <v>Through 1991 growth rates are DNP numbers</v>
          </cell>
        </row>
        <row r="104">
          <cell r="A104" t="str">
            <v>Total consumption</v>
          </cell>
          <cell r="C104">
            <v>5.5</v>
          </cell>
          <cell r="D104">
            <v>-3.4</v>
          </cell>
          <cell r="E104">
            <v>-14</v>
          </cell>
          <cell r="F104">
            <v>-8.8000000000000007</v>
          </cell>
          <cell r="G104">
            <v>-2.7032952977827374</v>
          </cell>
          <cell r="H104">
            <v>-2.5</v>
          </cell>
          <cell r="I104">
            <v>12.8</v>
          </cell>
          <cell r="J104">
            <v>7.1</v>
          </cell>
          <cell r="K104">
            <v>4.5</v>
          </cell>
          <cell r="L104">
            <v>-3</v>
          </cell>
          <cell r="M104">
            <v>2.4424568790037959E-2</v>
          </cell>
          <cell r="N104">
            <v>-7.3714747323850531</v>
          </cell>
          <cell r="O104">
            <v>6.5064884779799881</v>
          </cell>
          <cell r="P104">
            <v>7.8181570698534486</v>
          </cell>
          <cell r="Q104">
            <v>-3.1396629916159546</v>
          </cell>
          <cell r="R104">
            <v>7.9527117775775924</v>
          </cell>
          <cell r="S104">
            <v>8.1744477790714818</v>
          </cell>
          <cell r="T104">
            <v>6.4617081081458805</v>
          </cell>
          <cell r="U104">
            <v>5.9825379122161237</v>
          </cell>
          <cell r="V104">
            <v>0.50418330056358762</v>
          </cell>
          <cell r="W104">
            <v>2.5406761935642841</v>
          </cell>
          <cell r="X104">
            <v>33.617344586325885</v>
          </cell>
          <cell r="Y104">
            <v>5.8404437098391382</v>
          </cell>
          <cell r="Z104">
            <v>4.8796973148292899</v>
          </cell>
          <cell r="AA104">
            <v>6.7581936168283008</v>
          </cell>
        </row>
        <row r="105">
          <cell r="A105" t="str">
            <v xml:space="preserve">  Public consumption</v>
          </cell>
          <cell r="C105">
            <v>10.999413588003693</v>
          </cell>
          <cell r="D105">
            <v>3</v>
          </cell>
          <cell r="E105">
            <v>-0.7</v>
          </cell>
          <cell r="F105">
            <v>-12.9</v>
          </cell>
          <cell r="G105">
            <v>-18.7</v>
          </cell>
          <cell r="H105">
            <v>1</v>
          </cell>
          <cell r="I105">
            <v>2.2000000000000002</v>
          </cell>
          <cell r="J105">
            <v>4.5</v>
          </cell>
          <cell r="K105">
            <v>12</v>
          </cell>
          <cell r="L105">
            <v>0.9760521197513583</v>
          </cell>
          <cell r="M105">
            <v>-3.7103513532312005</v>
          </cell>
          <cell r="N105">
            <v>0.93051667706798291</v>
          </cell>
          <cell r="O105">
            <v>24.052458558610645</v>
          </cell>
          <cell r="P105">
            <v>45.821397292996167</v>
          </cell>
          <cell r="Q105">
            <v>-49.430377492762311</v>
          </cell>
          <cell r="R105">
            <v>1.5540626315307948</v>
          </cell>
          <cell r="S105">
            <v>20.994301710746655</v>
          </cell>
          <cell r="T105">
            <v>20.000267460641254</v>
          </cell>
          <cell r="U105">
            <v>10.838538799825992</v>
          </cell>
          <cell r="V105">
            <v>11.21045962632512</v>
          </cell>
          <cell r="W105">
            <v>16.331337341437834</v>
          </cell>
          <cell r="X105">
            <v>25.366582774040847</v>
          </cell>
          <cell r="Y105">
            <v>8.7152777884443857</v>
          </cell>
          <cell r="Z105">
            <v>9.1383168294099981</v>
          </cell>
          <cell r="AA105">
            <v>5.3336457526933279</v>
          </cell>
        </row>
        <row r="106">
          <cell r="A106" t="str">
            <v xml:space="preserve">  Private consumption</v>
          </cell>
          <cell r="C106">
            <v>3.9558929996844183</v>
          </cell>
          <cell r="D106">
            <v>-5.2478134110787167</v>
          </cell>
          <cell r="E106">
            <v>-18.100000000000001</v>
          </cell>
          <cell r="F106">
            <v>-7.2573767695719109</v>
          </cell>
          <cell r="G106">
            <v>3</v>
          </cell>
          <cell r="H106">
            <v>-3.5</v>
          </cell>
          <cell r="I106">
            <v>15.9</v>
          </cell>
          <cell r="J106">
            <v>7.7</v>
          </cell>
          <cell r="K106">
            <v>2.7</v>
          </cell>
          <cell r="L106">
            <v>-4</v>
          </cell>
          <cell r="M106">
            <v>-9.435062766407853</v>
          </cell>
          <cell r="N106">
            <v>-9.3283215232045755</v>
          </cell>
          <cell r="O106">
            <v>4.0486995529348313</v>
          </cell>
          <cell r="P106">
            <v>5.8713822054132336</v>
          </cell>
          <cell r="Q106">
            <v>5.5956460464335667</v>
          </cell>
          <cell r="R106">
            <v>-48.915625741090594</v>
          </cell>
          <cell r="S106">
            <v>117.28127723102885</v>
          </cell>
          <cell r="T106">
            <v>12.476971023434547</v>
          </cell>
          <cell r="U106">
            <v>21.576652031485001</v>
          </cell>
          <cell r="V106">
            <v>-13.693550264461042</v>
          </cell>
          <cell r="W106">
            <v>-1.2404044201272724</v>
          </cell>
          <cell r="X106">
            <v>4.2854167956311695</v>
          </cell>
          <cell r="Y106">
            <v>7.321741841730578</v>
          </cell>
          <cell r="Z106">
            <v>1.058689295146964</v>
          </cell>
          <cell r="AA106">
            <v>9.56183462837501</v>
          </cell>
        </row>
        <row r="107">
          <cell r="A107" t="str">
            <v xml:space="preserve">        Monetary private consumption + emergency aid</v>
          </cell>
          <cell r="C107" t="str">
            <v>...</v>
          </cell>
          <cell r="D107" t="str">
            <v>...</v>
          </cell>
          <cell r="E107" t="str">
            <v>...</v>
          </cell>
          <cell r="F107" t="str">
            <v>...</v>
          </cell>
          <cell r="G107" t="str">
            <v>...</v>
          </cell>
          <cell r="H107" t="str">
            <v>...</v>
          </cell>
          <cell r="I107" t="str">
            <v>...</v>
          </cell>
          <cell r="J107" t="str">
            <v>...</v>
          </cell>
          <cell r="K107" t="str">
            <v>...</v>
          </cell>
          <cell r="L107" t="str">
            <v>...</v>
          </cell>
          <cell r="M107">
            <v>-10.195168977765977</v>
          </cell>
          <cell r="N107" t="str">
            <v>...</v>
          </cell>
          <cell r="O107" t="str">
            <v>...</v>
          </cell>
          <cell r="P107" t="str">
            <v>...</v>
          </cell>
          <cell r="Q107" t="str">
            <v>...</v>
          </cell>
          <cell r="Z107">
            <v>-45.616337363219081</v>
          </cell>
          <cell r="AA107">
            <v>-42.706966580219998</v>
          </cell>
        </row>
        <row r="108">
          <cell r="A108" t="str">
            <v xml:space="preserve">        Non-monetary private cons.</v>
          </cell>
          <cell r="C108">
            <v>2</v>
          </cell>
          <cell r="D108">
            <v>1.6</v>
          </cell>
          <cell r="E108">
            <v>-18.100000000000001</v>
          </cell>
          <cell r="F108">
            <v>2.6</v>
          </cell>
          <cell r="G108">
            <v>3.2</v>
          </cell>
          <cell r="H108">
            <v>2.5</v>
          </cell>
          <cell r="I108">
            <v>8</v>
          </cell>
          <cell r="J108">
            <v>4.8</v>
          </cell>
          <cell r="K108">
            <v>2.6</v>
          </cell>
          <cell r="L108">
            <v>2.6</v>
          </cell>
          <cell r="M108">
            <v>-4.5999999999999996</v>
          </cell>
          <cell r="N108">
            <v>-20.055397729802248</v>
          </cell>
          <cell r="O108">
            <v>29.673606999693035</v>
          </cell>
          <cell r="P108">
            <v>-5.2818432148213912</v>
          </cell>
          <cell r="Q108">
            <v>-2.6672713987945129</v>
          </cell>
          <cell r="R108">
            <v>47.418960858689999</v>
          </cell>
          <cell r="S108">
            <v>8.1</v>
          </cell>
          <cell r="Z108" t="e">
            <v>#DIV/0!</v>
          </cell>
          <cell r="AA108" t="e">
            <v>#DIV/0!</v>
          </cell>
        </row>
        <row r="109">
          <cell r="A109" t="str">
            <v>Gross fixed capital formation</v>
          </cell>
          <cell r="C109">
            <v>4.0999999999999996</v>
          </cell>
          <cell r="D109">
            <v>-4.2140468227424783</v>
          </cell>
          <cell r="E109">
            <v>-17.7</v>
          </cell>
          <cell r="F109">
            <v>13</v>
          </cell>
          <cell r="G109">
            <v>-6.6</v>
          </cell>
          <cell r="H109">
            <v>15</v>
          </cell>
          <cell r="I109">
            <v>15.3</v>
          </cell>
          <cell r="J109">
            <v>9.9</v>
          </cell>
          <cell r="K109">
            <v>5.9</v>
          </cell>
          <cell r="L109">
            <v>3.6</v>
          </cell>
          <cell r="M109">
            <v>3</v>
          </cell>
          <cell r="N109">
            <v>-8.1</v>
          </cell>
          <cell r="O109">
            <v>4.7</v>
          </cell>
          <cell r="P109">
            <v>23.8</v>
          </cell>
          <cell r="Q109">
            <v>20.6</v>
          </cell>
          <cell r="R109">
            <v>-11.4</v>
          </cell>
          <cell r="S109">
            <v>8.4</v>
          </cell>
          <cell r="T109">
            <v>32.6</v>
          </cell>
          <cell r="U109">
            <v>61.4</v>
          </cell>
          <cell r="V109">
            <v>-8.6999999999999993</v>
          </cell>
          <cell r="W109">
            <v>-15.239000000000001</v>
          </cell>
          <cell r="X109">
            <v>38</v>
          </cell>
          <cell r="Y109">
            <v>4.4000000000000004</v>
          </cell>
          <cell r="Z109">
            <v>-52.143728636972106</v>
          </cell>
          <cell r="AA109">
            <v>-43.810017106776932</v>
          </cell>
        </row>
        <row r="110">
          <cell r="A110" t="str">
            <v xml:space="preserve">  Public gross fixed capital formation</v>
          </cell>
          <cell r="C110" t="str">
            <v>...</v>
          </cell>
          <cell r="D110" t="str">
            <v>...</v>
          </cell>
          <cell r="E110" t="str">
            <v>...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>
            <v>-5.2326336653578327</v>
          </cell>
        </row>
        <row r="111">
          <cell r="A111" t="str">
            <v xml:space="preserve">  Private gross fixed capital formation</v>
          </cell>
          <cell r="C111" t="str">
            <v>...</v>
          </cell>
          <cell r="D111" t="str">
            <v>...</v>
          </cell>
          <cell r="E111" t="str">
            <v>...</v>
          </cell>
          <cell r="F111" t="str">
            <v>...</v>
          </cell>
          <cell r="G111" t="str">
            <v>...</v>
          </cell>
          <cell r="H111" t="str">
            <v>...</v>
          </cell>
          <cell r="I111" t="str">
            <v>...</v>
          </cell>
          <cell r="J111" t="str">
            <v>...</v>
          </cell>
          <cell r="K111" t="str">
            <v>...</v>
          </cell>
          <cell r="L111" t="str">
            <v>...</v>
          </cell>
          <cell r="M111">
            <v>14.978651417006073</v>
          </cell>
        </row>
        <row r="112">
          <cell r="A112" t="str">
            <v>Changes in inventories</v>
          </cell>
          <cell r="C112" t="str">
            <v>...</v>
          </cell>
          <cell r="D112" t="str">
            <v>...</v>
          </cell>
          <cell r="E112" t="str">
            <v>...</v>
          </cell>
          <cell r="F112" t="str">
            <v>...</v>
          </cell>
          <cell r="G112" t="str">
            <v>...</v>
          </cell>
          <cell r="H112" t="str">
            <v>...</v>
          </cell>
          <cell r="I112" t="str">
            <v>...</v>
          </cell>
          <cell r="J112" t="str">
            <v>...</v>
          </cell>
          <cell r="K112" t="str">
            <v>...</v>
          </cell>
          <cell r="L112" t="str">
            <v>...</v>
          </cell>
          <cell r="M112" t="str">
            <v>...</v>
          </cell>
        </row>
        <row r="113">
          <cell r="A113" t="str">
            <v>Exports of goods and services</v>
          </cell>
          <cell r="C113">
            <v>-10</v>
          </cell>
          <cell r="D113">
            <v>0</v>
          </cell>
          <cell r="E113">
            <v>-32</v>
          </cell>
          <cell r="F113">
            <v>-20</v>
          </cell>
          <cell r="G113">
            <v>-7</v>
          </cell>
          <cell r="H113">
            <v>-9</v>
          </cell>
          <cell r="I113">
            <v>7.4909614164317739</v>
          </cell>
          <cell r="J113">
            <v>9.8000000000000007</v>
          </cell>
          <cell r="K113">
            <v>9.1999999999999993</v>
          </cell>
          <cell r="L113">
            <v>11.6</v>
          </cell>
          <cell r="M113">
            <v>27.5</v>
          </cell>
          <cell r="N113">
            <v>9.8000000000000007</v>
          </cell>
          <cell r="O113">
            <v>1.9</v>
          </cell>
          <cell r="P113">
            <v>33.799999999999997</v>
          </cell>
          <cell r="Q113">
            <v>7.1</v>
          </cell>
          <cell r="R113">
            <v>28.4</v>
          </cell>
          <cell r="S113">
            <v>8.6</v>
          </cell>
          <cell r="T113">
            <v>10.5</v>
          </cell>
          <cell r="U113">
            <v>-1.5</v>
          </cell>
          <cell r="V113">
            <v>31.9</v>
          </cell>
          <cell r="W113">
            <v>51.569000000000003</v>
          </cell>
          <cell r="X113">
            <v>21</v>
          </cell>
          <cell r="Y113">
            <v>30.2</v>
          </cell>
          <cell r="Z113">
            <v>13.065854038960723</v>
          </cell>
          <cell r="AA113">
            <v>6.5393371265594302</v>
          </cell>
        </row>
        <row r="114">
          <cell r="A114" t="str">
            <v>Imports of goods and services</v>
          </cell>
          <cell r="C114">
            <v>-1.4</v>
          </cell>
          <cell r="D114">
            <v>5.7</v>
          </cell>
          <cell r="E114">
            <v>-18.720350561614516</v>
          </cell>
          <cell r="F114">
            <v>-6.8808029120910552</v>
          </cell>
          <cell r="G114">
            <v>-18.854151593744163</v>
          </cell>
          <cell r="H114">
            <v>10.199999999999999</v>
          </cell>
          <cell r="I114">
            <v>4.4000000000000004</v>
          </cell>
          <cell r="J114">
            <v>8.1999999999999993</v>
          </cell>
          <cell r="K114">
            <v>3.9</v>
          </cell>
          <cell r="L114">
            <v>0</v>
          </cell>
          <cell r="M114">
            <v>1.9</v>
          </cell>
          <cell r="N114">
            <v>-11</v>
          </cell>
          <cell r="O114">
            <v>-1</v>
          </cell>
          <cell r="P114">
            <v>25.2</v>
          </cell>
          <cell r="Q114">
            <v>-0.8</v>
          </cell>
          <cell r="R114">
            <v>-14.4</v>
          </cell>
          <cell r="S114">
            <v>11.1</v>
          </cell>
          <cell r="T114">
            <v>8.4</v>
          </cell>
          <cell r="U114">
            <v>40.4</v>
          </cell>
          <cell r="V114">
            <v>-2.387</v>
          </cell>
          <cell r="W114">
            <v>-20.713000000000001</v>
          </cell>
          <cell r="X114">
            <v>21.4</v>
          </cell>
          <cell r="Y114">
            <v>13.1</v>
          </cell>
          <cell r="Z114">
            <v>-7.5320066211864711</v>
          </cell>
          <cell r="AA114">
            <v>9.3555099336201977</v>
          </cell>
        </row>
        <row r="115">
          <cell r="A115" t="str">
            <v>Input - Overall growth rate</v>
          </cell>
          <cell r="C115">
            <v>5</v>
          </cell>
          <cell r="D115">
            <v>-6.9</v>
          </cell>
          <cell r="E115">
            <v>-15.7</v>
          </cell>
          <cell r="F115">
            <v>-6.4999999999999947</v>
          </cell>
          <cell r="G115">
            <v>1</v>
          </cell>
          <cell r="H115">
            <v>-2.2999999999999998</v>
          </cell>
          <cell r="I115">
            <v>14.7</v>
          </cell>
          <cell r="J115">
            <v>8.1999999999999851</v>
          </cell>
          <cell r="K115">
            <v>6.4999999999999947</v>
          </cell>
          <cell r="L115">
            <v>1</v>
          </cell>
          <cell r="M115">
            <v>0</v>
          </cell>
          <cell r="N115">
            <v>-5.1047215545210634</v>
          </cell>
          <cell r="O115">
            <v>8.6546840043570263</v>
          </cell>
          <cell r="P115">
            <v>6.7654900487020386</v>
          </cell>
          <cell r="Q115">
            <v>2.7007821469576809</v>
          </cell>
          <cell r="R115">
            <v>15.05481120799339</v>
          </cell>
          <cell r="S115">
            <v>10.238560484845149</v>
          </cell>
          <cell r="T115">
            <v>10.782141878650254</v>
          </cell>
          <cell r="U115">
            <v>8.1177735410154384</v>
          </cell>
          <cell r="V115">
            <v>1.0909819999023851</v>
          </cell>
          <cell r="W115">
            <v>11.898925103739732</v>
          </cell>
          <cell r="X115">
            <v>8.8169582967425377</v>
          </cell>
          <cell r="Y115">
            <v>6.0237301488950346</v>
          </cell>
          <cell r="Z115">
            <v>7.8837541536886047</v>
          </cell>
          <cell r="AA115">
            <v>8.387739459064548</v>
          </cell>
        </row>
        <row r="116">
          <cell r="A116" t="str">
            <v>INE - Overall growth rate</v>
          </cell>
          <cell r="C116">
            <v>5</v>
          </cell>
          <cell r="D116">
            <v>-6.9</v>
          </cell>
          <cell r="E116">
            <v>-15.7</v>
          </cell>
          <cell r="F116">
            <v>-6.4999999999999947</v>
          </cell>
          <cell r="G116">
            <v>1</v>
          </cell>
          <cell r="H116">
            <v>-2.2999999999999998</v>
          </cell>
          <cell r="I116">
            <v>14.7</v>
          </cell>
          <cell r="J116">
            <v>8.1999999999999851</v>
          </cell>
          <cell r="K116">
            <v>6.4999999999999947</v>
          </cell>
          <cell r="L116">
            <v>1</v>
          </cell>
          <cell r="M116">
            <v>4.8999999999999932</v>
          </cell>
          <cell r="N116">
            <v>-8.6</v>
          </cell>
          <cell r="O116">
            <v>6.8</v>
          </cell>
          <cell r="P116">
            <v>7</v>
          </cell>
          <cell r="Q116">
            <v>3.3</v>
          </cell>
          <cell r="R116">
            <v>6.8</v>
          </cell>
          <cell r="S116">
            <v>11.1</v>
          </cell>
          <cell r="T116">
            <v>12.6</v>
          </cell>
          <cell r="U116">
            <v>7.5</v>
          </cell>
          <cell r="V116">
            <v>1.9430000000000001</v>
          </cell>
          <cell r="W116">
            <v>13.101000000000001</v>
          </cell>
          <cell r="X116">
            <v>8.1999999999999993</v>
          </cell>
          <cell r="Y116">
            <v>7.8</v>
          </cell>
          <cell r="Z116">
            <v>7.8837541536886047</v>
          </cell>
          <cell r="AA116">
            <v>8.387739459064548</v>
          </cell>
        </row>
        <row r="117">
          <cell r="A117" t="str">
            <v>Real GDP growth rate (In percent)</v>
          </cell>
          <cell r="M117">
            <v>0</v>
          </cell>
          <cell r="N117">
            <v>-5.1047215545210634</v>
          </cell>
          <cell r="O117">
            <v>8.6546840043570263</v>
          </cell>
          <cell r="P117">
            <v>6.7654900487020386</v>
          </cell>
          <cell r="Q117">
            <v>2.7007821469576809</v>
          </cell>
          <cell r="R117">
            <v>15.05481120799339</v>
          </cell>
          <cell r="S117">
            <v>10.238560484845149</v>
          </cell>
          <cell r="T117">
            <v>10.782141878650254</v>
          </cell>
          <cell r="U117">
            <v>8.1177735410154384</v>
          </cell>
          <cell r="V117">
            <v>1.0909819999023851</v>
          </cell>
          <cell r="W117">
            <v>11.898925103739732</v>
          </cell>
          <cell r="X117">
            <v>8.8169582967425377</v>
          </cell>
          <cell r="Y117">
            <v>6.0237301488950346</v>
          </cell>
          <cell r="Z117">
            <v>7.8837541536886047</v>
          </cell>
          <cell r="AA117">
            <v>8.387739459064548</v>
          </cell>
        </row>
        <row r="119">
          <cell r="A119" t="str">
            <v>For WETA: National Accounts in Real Terms</v>
          </cell>
        </row>
        <row r="120">
          <cell r="A120" t="str">
            <v xml:space="preserve">      (In billions of NC, at 1996 constant prices)</v>
          </cell>
        </row>
        <row r="122">
          <cell r="A122" t="str">
            <v xml:space="preserve">Gross domestic product </v>
          </cell>
          <cell r="M122">
            <v>48424.515860606509</v>
          </cell>
          <cell r="N122">
            <v>45891.269352130636</v>
          </cell>
          <cell r="O122">
            <v>49914.621999905597</v>
          </cell>
          <cell r="P122">
            <v>52988.794913604259</v>
          </cell>
          <cell r="Q122">
            <v>54174.318594307158</v>
          </cell>
          <cell r="R122">
            <v>62181.0784055494</v>
          </cell>
          <cell r="S122">
            <v>69073.742955274953</v>
          </cell>
          <cell r="T122">
            <v>77244.051489764082</v>
          </cell>
          <cell r="U122">
            <v>83706.651248678856</v>
          </cell>
          <cell r="V122">
            <v>84989.266858596049</v>
          </cell>
          <cell r="W122">
            <v>95404.345511620515</v>
          </cell>
          <cell r="X122">
            <v>104212.32748132289</v>
          </cell>
          <cell r="Y122">
            <v>110972.74990722656</v>
          </cell>
          <cell r="Z122">
            <v>119721.5694685065</v>
          </cell>
          <cell r="AA122">
            <v>129763.50452090947</v>
          </cell>
        </row>
        <row r="123">
          <cell r="A123" t="str">
            <v>Non-oil GDP</v>
          </cell>
          <cell r="M123">
            <v>48424.515860606509</v>
          </cell>
          <cell r="N123">
            <v>45891.269352130636</v>
          </cell>
          <cell r="O123">
            <v>49914.621999905597</v>
          </cell>
          <cell r="P123">
            <v>52988.794913604259</v>
          </cell>
          <cell r="Q123">
            <v>54174.318594307158</v>
          </cell>
          <cell r="R123">
            <v>62181.0784055494</v>
          </cell>
          <cell r="S123">
            <v>69073.742955274953</v>
          </cell>
          <cell r="T123">
            <v>77244.051489764082</v>
          </cell>
          <cell r="U123">
            <v>83706.651248678856</v>
          </cell>
          <cell r="V123">
            <v>84989.266858596049</v>
          </cell>
          <cell r="W123">
            <v>95404.345511620515</v>
          </cell>
          <cell r="X123">
            <v>104212.32748132289</v>
          </cell>
          <cell r="Y123">
            <v>110972.74990722656</v>
          </cell>
          <cell r="Z123">
            <v>119721.5694685065</v>
          </cell>
          <cell r="AA123">
            <v>129763.50452090947</v>
          </cell>
        </row>
        <row r="125">
          <cell r="A125" t="str">
            <v>Primary sector</v>
          </cell>
          <cell r="M125">
            <v>16318.50875536732</v>
          </cell>
          <cell r="N125">
            <v>13170.679950561185</v>
          </cell>
          <cell r="O125">
            <v>16203.393436205899</v>
          </cell>
          <cell r="P125">
            <v>16018.109068442076</v>
          </cell>
          <cell r="Q125">
            <v>18477.261694837947</v>
          </cell>
          <cell r="R125">
            <v>20119.498332200124</v>
          </cell>
          <cell r="S125">
            <v>21881.774721051032</v>
          </cell>
          <cell r="T125">
            <v>23532.683878271688</v>
          </cell>
          <cell r="U125">
            <v>24904.426186946192</v>
          </cell>
          <cell r="V125">
            <v>21966.133619484084</v>
          </cell>
          <cell r="W125">
            <v>24106.488716731979</v>
          </cell>
          <cell r="X125">
            <v>26803.937083760229</v>
          </cell>
          <cell r="Y125">
            <v>28132.038</v>
          </cell>
          <cell r="Z125">
            <v>29470.506249999999</v>
          </cell>
          <cell r="AA125">
            <v>31377.082999999999</v>
          </cell>
        </row>
        <row r="126">
          <cell r="A126" t="str">
            <v xml:space="preserve">   Agriculture</v>
          </cell>
          <cell r="M126">
            <v>14297.260081642064</v>
          </cell>
          <cell r="N126">
            <v>11351.279630975539</v>
          </cell>
          <cell r="O126">
            <v>14250.483258111612</v>
          </cell>
          <cell r="P126">
            <v>14193.083895863021</v>
          </cell>
          <cell r="Q126">
            <v>16601.420515703525</v>
          </cell>
          <cell r="R126">
            <v>14046.404273960556</v>
          </cell>
          <cell r="S126">
            <v>15384.421185557554</v>
          </cell>
          <cell r="T126">
            <v>16850.129778871575</v>
          </cell>
          <cell r="U126">
            <v>17948.416675699496</v>
          </cell>
          <cell r="V126">
            <v>15593.403698911539</v>
          </cell>
          <cell r="W126">
            <v>17249.897499467625</v>
          </cell>
          <cell r="X126">
            <v>19331.40983376023</v>
          </cell>
          <cell r="Y126">
            <v>20334.608</v>
          </cell>
          <cell r="Z126">
            <v>27339.9035</v>
          </cell>
          <cell r="AA126">
            <v>29227.3645</v>
          </cell>
        </row>
        <row r="127">
          <cell r="A127" t="str">
            <v>Secondary sector</v>
          </cell>
          <cell r="M127">
            <v>7040.7724428382717</v>
          </cell>
          <cell r="N127">
            <v>6649.5698248620884</v>
          </cell>
          <cell r="O127">
            <v>6507.4621918383182</v>
          </cell>
          <cell r="P127">
            <v>6937.1226734137126</v>
          </cell>
          <cell r="Q127">
            <v>7789.6344777378872</v>
          </cell>
          <cell r="R127">
            <v>9326.7356592345805</v>
          </cell>
          <cell r="S127">
            <v>11081.449342964041</v>
          </cell>
          <cell r="T127">
            <v>13765.642125444961</v>
          </cell>
          <cell r="U127">
            <v>16646.746838535273</v>
          </cell>
          <cell r="V127">
            <v>17724.922120753363</v>
          </cell>
          <cell r="W127">
            <v>21510.247246212461</v>
          </cell>
          <cell r="X127">
            <v>23213.060048828127</v>
          </cell>
          <cell r="Y127">
            <v>26190.467954101561</v>
          </cell>
          <cell r="Z127">
            <v>29415.390249999997</v>
          </cell>
          <cell r="AA127">
            <v>31310.045847656253</v>
          </cell>
        </row>
        <row r="128">
          <cell r="A128" t="str">
            <v xml:space="preserve">  Manufacturing</v>
          </cell>
          <cell r="M128">
            <v>4659.0345801997246</v>
          </cell>
          <cell r="N128">
            <v>4290.6472161719958</v>
          </cell>
          <cell r="O128">
            <v>4047.7023681365567</v>
          </cell>
          <cell r="P128">
            <v>3802.8180776844115</v>
          </cell>
          <cell r="Q128">
            <v>4100.4820477464491</v>
          </cell>
          <cell r="R128">
            <v>4874.029307832513</v>
          </cell>
          <cell r="S128">
            <v>6421.676255993254</v>
          </cell>
          <cell r="T128">
            <v>7349.5772666192597</v>
          </cell>
          <cell r="U128">
            <v>8427.5205630673045</v>
          </cell>
          <cell r="V128">
            <v>9703.369171852557</v>
          </cell>
          <cell r="W128">
            <v>13070.505516435993</v>
          </cell>
          <cell r="X128">
            <v>14212.964044921875</v>
          </cell>
          <cell r="Y128">
            <v>16635.888933593749</v>
          </cell>
          <cell r="Z128">
            <v>18831.959984375</v>
          </cell>
          <cell r="AA128">
            <v>19235.202628906252</v>
          </cell>
        </row>
        <row r="129">
          <cell r="A129" t="str">
            <v>Tertiary Sector</v>
          </cell>
          <cell r="M129">
            <v>24913.255505970723</v>
          </cell>
          <cell r="N129">
            <v>26259.54127863441</v>
          </cell>
          <cell r="O129">
            <v>27485.518794163465</v>
          </cell>
          <cell r="P129">
            <v>30610.505091954343</v>
          </cell>
          <cell r="Q129">
            <v>29100.007236125541</v>
          </cell>
          <cell r="R129">
            <v>30424.708113053461</v>
          </cell>
          <cell r="S129">
            <v>33390.260791083361</v>
          </cell>
          <cell r="T129">
            <v>35434.260128698363</v>
          </cell>
          <cell r="U129">
            <v>37157.602237715379</v>
          </cell>
          <cell r="V129">
            <v>39782.152848466983</v>
          </cell>
          <cell r="W129">
            <v>44340.579201795845</v>
          </cell>
          <cell r="X129">
            <v>46744.369945312501</v>
          </cell>
          <cell r="Y129">
            <v>48884.777703125001</v>
          </cell>
          <cell r="Z129">
            <v>53055.269687499997</v>
          </cell>
          <cell r="AA129">
            <v>58997.263597656245</v>
          </cell>
        </row>
        <row r="130">
          <cell r="A130" t="str">
            <v>Services of financial intermediation +import rights</v>
          </cell>
          <cell r="M130">
            <v>1235.4745268012914</v>
          </cell>
          <cell r="N130">
            <v>900.97405639749945</v>
          </cell>
          <cell r="O130">
            <v>850.42745138662076</v>
          </cell>
          <cell r="P130">
            <v>934.63134072283469</v>
          </cell>
          <cell r="Q130">
            <v>605.40097951558732</v>
          </cell>
          <cell r="R130">
            <v>4527.8870381382685</v>
          </cell>
          <cell r="S130">
            <v>4638.8573608278803</v>
          </cell>
          <cell r="T130">
            <v>5914.251144209401</v>
          </cell>
          <cell r="U130">
            <v>6322.4341607148526</v>
          </cell>
          <cell r="V130">
            <v>6485.6760243214321</v>
          </cell>
          <cell r="W130">
            <v>6229.7527483995991</v>
          </cell>
          <cell r="X130">
            <v>7906.4745000000012</v>
          </cell>
          <cell r="Y130">
            <v>7765.4662500000013</v>
          </cell>
          <cell r="Z130">
            <v>7780.402500000002</v>
          </cell>
          <cell r="AA130">
            <v>8079.1095000000023</v>
          </cell>
        </row>
        <row r="131">
          <cell r="A131" t="str">
            <v>check</v>
          </cell>
        </row>
        <row r="132">
          <cell r="A132" t="str">
            <v>Public consumption</v>
          </cell>
          <cell r="M132">
            <v>4424.8479833123538</v>
          </cell>
          <cell r="N132">
            <v>4466.0219317319816</v>
          </cell>
          <cell r="O132">
            <v>5540.2100060802795</v>
          </cell>
          <cell r="P132">
            <v>8078.8116438326515</v>
          </cell>
          <cell r="Q132">
            <v>4085.4245513569358</v>
          </cell>
          <cell r="R132">
            <v>4148.9146076489587</v>
          </cell>
          <cell r="S132">
            <v>5019.9502581000215</v>
          </cell>
          <cell r="T132">
            <v>6023.953736111177</v>
          </cell>
          <cell r="U132">
            <v>6676.8622990831545</v>
          </cell>
          <cell r="V132">
            <v>7425.3692514271952</v>
          </cell>
          <cell r="W132">
            <v>8638.0313527251674</v>
          </cell>
          <cell r="X132">
            <v>10829.204725861797</v>
          </cell>
          <cell r="Y132">
            <v>11773</v>
          </cell>
          <cell r="Z132">
            <v>12848.85404032644</v>
          </cell>
          <cell r="AA132">
            <v>13534.166398118075</v>
          </cell>
        </row>
        <row r="133">
          <cell r="A133" t="str">
            <v>Private consumption</v>
          </cell>
          <cell r="M133">
            <v>61310.224879604102</v>
          </cell>
          <cell r="N133">
            <v>55591.009976234869</v>
          </cell>
          <cell r="O133">
            <v>57841.722948614653</v>
          </cell>
          <cell r="P133">
            <v>61237.831577124038</v>
          </cell>
          <cell r="Q133">
            <v>64664.483878691026</v>
          </cell>
          <cell r="R133">
            <v>33033.446957182663</v>
          </cell>
          <cell r="S133">
            <v>71775.495462000923</v>
          </cell>
          <cell r="T133">
            <v>80730.90323272135</v>
          </cell>
          <cell r="U133">
            <v>98149.929305120517</v>
          </cell>
          <cell r="V133">
            <v>84709.719401190858</v>
          </cell>
          <cell r="W133">
            <v>83658.976297461079</v>
          </cell>
          <cell r="X133">
            <v>87244.112118765566</v>
          </cell>
          <cell r="Y133">
            <v>93631.900780211567</v>
          </cell>
          <cell r="Z133">
            <v>94623.171690614283</v>
          </cell>
          <cell r="AA133">
            <v>103670.88288779417</v>
          </cell>
        </row>
        <row r="134">
          <cell r="A134" t="str">
            <v>Gross fixed capital formation</v>
          </cell>
          <cell r="M134">
            <v>8982.6739977831094</v>
          </cell>
          <cell r="N134">
            <v>8362.2596730713449</v>
          </cell>
          <cell r="O134">
            <v>8701.7936435284646</v>
          </cell>
          <cell r="P134">
            <v>11024.036834602746</v>
          </cell>
          <cell r="Q134">
            <v>12061.130900336986</v>
          </cell>
          <cell r="R134">
            <v>44919.742521563348</v>
          </cell>
          <cell r="S134">
            <v>14626.557311786211</v>
          </cell>
          <cell r="T134">
            <v>14517.664106632532</v>
          </cell>
          <cell r="U134">
            <v>16960.14251279059</v>
          </cell>
          <cell r="V134">
            <v>26523.835327518231</v>
          </cell>
          <cell r="W134">
            <v>20066.156770154783</v>
          </cell>
          <cell r="X134">
            <v>26808.686000000012</v>
          </cell>
          <cell r="Y134">
            <v>24720.707999999999</v>
          </cell>
          <cell r="Z134">
            <v>23334.336000000003</v>
          </cell>
          <cell r="AA134">
            <v>25704.48799999999</v>
          </cell>
        </row>
        <row r="135">
          <cell r="A135" t="str">
            <v>Changes in inventories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A136" t="str">
            <v>Exports of goods and services</v>
          </cell>
          <cell r="M136">
            <v>4196.8911594964611</v>
          </cell>
          <cell r="N136">
            <v>4608.1864931271148</v>
          </cell>
          <cell r="O136">
            <v>4695.7420364965292</v>
          </cell>
          <cell r="P136">
            <v>6282.902844832357</v>
          </cell>
          <cell r="Q136">
            <v>6728.9889468154543</v>
          </cell>
          <cell r="R136">
            <v>8640.0218077110439</v>
          </cell>
          <cell r="S136">
            <v>9383.063683174194</v>
          </cell>
          <cell r="T136">
            <v>10368.285369907484</v>
          </cell>
          <cell r="U136">
            <v>10212.761089358872</v>
          </cell>
          <cell r="V136">
            <v>13470.631876864352</v>
          </cell>
          <cell r="W136">
            <v>20417.30202944453</v>
          </cell>
          <cell r="X136">
            <v>24704.935455627881</v>
          </cell>
          <cell r="Y136">
            <v>32165.8259632275</v>
          </cell>
          <cell r="Z136">
            <v>36368.565834008936</v>
          </cell>
          <cell r="AA136">
            <v>38746.828961989493</v>
          </cell>
        </row>
        <row r="137">
          <cell r="A137" t="str">
            <v xml:space="preserve">  Exports of goods</v>
          </cell>
        </row>
        <row r="138">
          <cell r="A138" t="str">
            <v>Imports of goods and services</v>
          </cell>
          <cell r="M138">
            <v>30490.122159589519</v>
          </cell>
          <cell r="N138">
            <v>27136.208722034673</v>
          </cell>
          <cell r="O138">
            <v>26864.846634814327</v>
          </cell>
          <cell r="P138">
            <v>33634.787986787538</v>
          </cell>
          <cell r="Q138">
            <v>33365.709682893241</v>
          </cell>
          <cell r="R138">
            <v>28561.047488556611</v>
          </cell>
          <cell r="S138">
            <v>31731.323759786395</v>
          </cell>
          <cell r="T138">
            <v>34396.754955608456</v>
          </cell>
          <cell r="U138">
            <v>48293.043957674272</v>
          </cell>
          <cell r="V138">
            <v>47140.288998404591</v>
          </cell>
          <cell r="W138">
            <v>37376.120938165048</v>
          </cell>
          <cell r="X138">
            <v>45374.610818932364</v>
          </cell>
          <cell r="Y138">
            <v>51318.684836212502</v>
          </cell>
          <cell r="Z138">
            <v>47453.35809644316</v>
          </cell>
          <cell r="AA138">
            <v>51892.861726992262</v>
          </cell>
        </row>
        <row r="139">
          <cell r="A139" t="str">
            <v xml:space="preserve">  Imports of goods</v>
          </cell>
        </row>
        <row r="141">
          <cell r="A141" t="str">
            <v>For WETA: National Accounts in Nominal Terms</v>
          </cell>
        </row>
        <row r="142">
          <cell r="A142" t="str">
            <v xml:space="preserve">       (Billions of NC, at current prices)</v>
          </cell>
        </row>
        <row r="144">
          <cell r="A144" t="str">
            <v>Gross domestic product</v>
          </cell>
          <cell r="M144">
            <v>3943.2870000000003</v>
          </cell>
          <cell r="N144">
            <v>5053.1500000000005</v>
          </cell>
          <cell r="O144">
            <v>8011.4660000000003</v>
          </cell>
          <cell r="P144">
            <v>13319.222</v>
          </cell>
          <cell r="Q144">
            <v>20678.100999999999</v>
          </cell>
          <cell r="R144">
            <v>36611.168456524305</v>
          </cell>
          <cell r="S144">
            <v>43981.346498881328</v>
          </cell>
          <cell r="T144">
            <v>51351.327093802422</v>
          </cell>
          <cell r="U144">
            <v>57951.470432627189</v>
          </cell>
          <cell r="V144">
            <v>65630.830005127267</v>
          </cell>
          <cell r="W144">
            <v>84368.362361859748</v>
          </cell>
          <cell r="X144">
            <v>99478.97799609373</v>
          </cell>
          <cell r="Y144">
            <v>110972.74990722656</v>
          </cell>
          <cell r="Z144">
            <v>128668.29178515624</v>
          </cell>
          <cell r="AA144">
            <v>151706.91180468749</v>
          </cell>
        </row>
        <row r="145">
          <cell r="A145" t="str">
            <v>Non-oil GDP</v>
          </cell>
          <cell r="M145">
            <v>3943.2870000000003</v>
          </cell>
          <cell r="N145">
            <v>5053.1500000000005</v>
          </cell>
          <cell r="O145">
            <v>8011.4660000000003</v>
          </cell>
          <cell r="P145">
            <v>13319.222</v>
          </cell>
          <cell r="Q145">
            <v>20678.100999999999</v>
          </cell>
          <cell r="R145">
            <v>36611.168456524305</v>
          </cell>
          <cell r="S145">
            <v>43981.346498881328</v>
          </cell>
          <cell r="T145">
            <v>51351.327093802422</v>
          </cell>
          <cell r="U145">
            <v>57951.470432627189</v>
          </cell>
          <cell r="V145">
            <v>65630.830005127267</v>
          </cell>
          <cell r="W145">
            <v>84368.362361859748</v>
          </cell>
          <cell r="X145">
            <v>99478.97799609373</v>
          </cell>
          <cell r="Y145">
            <v>110972.74990722656</v>
          </cell>
          <cell r="Z145">
            <v>128668.29178515624</v>
          </cell>
          <cell r="AA145">
            <v>151706.91180468749</v>
          </cell>
        </row>
        <row r="147">
          <cell r="A147" t="str">
            <v>Primary sector</v>
          </cell>
          <cell r="M147">
            <v>1501.318</v>
          </cell>
          <cell r="N147">
            <v>1686.47</v>
          </cell>
          <cell r="O147">
            <v>2959.7790000000005</v>
          </cell>
          <cell r="P147">
            <v>4315.8040000000001</v>
          </cell>
          <cell r="Q147">
            <v>6991.027</v>
          </cell>
          <cell r="R147">
            <v>11283.45747182834</v>
          </cell>
          <cell r="S147">
            <v>13594.982523800967</v>
          </cell>
          <cell r="T147">
            <v>14174.572921631425</v>
          </cell>
          <cell r="U147">
            <v>14540.819724539162</v>
          </cell>
          <cell r="V147">
            <v>13704.018004708898</v>
          </cell>
          <cell r="W147">
            <v>16911.871403108915</v>
          </cell>
          <cell r="X147">
            <v>25288.762374999998</v>
          </cell>
          <cell r="Y147">
            <v>28132.038</v>
          </cell>
          <cell r="Z147">
            <v>31878.6155</v>
          </cell>
          <cell r="AA147">
            <v>37121.875749999992</v>
          </cell>
        </row>
        <row r="148">
          <cell r="A148" t="str">
            <v xml:space="preserve">   Agriculture</v>
          </cell>
          <cell r="M148">
            <v>1331.9269999999999</v>
          </cell>
          <cell r="N148">
            <v>1457.9110000000001</v>
          </cell>
          <cell r="O148">
            <v>2619.5590000000002</v>
          </cell>
          <cell r="P148">
            <v>3814.8780000000002</v>
          </cell>
          <cell r="Q148">
            <v>6006.3249999999998</v>
          </cell>
          <cell r="R148">
            <v>8250.1653006192864</v>
          </cell>
          <cell r="S148">
            <v>10050.354194315763</v>
          </cell>
          <cell r="T148">
            <v>10738.379227701529</v>
          </cell>
          <cell r="U148">
            <v>10887.426834315907</v>
          </cell>
          <cell r="V148">
            <v>9823.894462875538</v>
          </cell>
          <cell r="W148">
            <v>12098.144878536426</v>
          </cell>
          <cell r="X148">
            <v>18540.11</v>
          </cell>
          <cell r="Y148">
            <v>20334.608</v>
          </cell>
          <cell r="Z148">
            <v>22965.223999999998</v>
          </cell>
          <cell r="AA148">
            <v>26751.511999999999</v>
          </cell>
        </row>
        <row r="149">
          <cell r="A149" t="str">
            <v>Secondary sector</v>
          </cell>
          <cell r="M149">
            <v>560.78100000000006</v>
          </cell>
          <cell r="N149">
            <v>816.48799999999994</v>
          </cell>
          <cell r="O149">
            <v>1013.566</v>
          </cell>
          <cell r="P149">
            <v>1973.7539999999999</v>
          </cell>
          <cell r="Q149">
            <v>2920.0259999999998</v>
          </cell>
          <cell r="R149">
            <v>5228.3490282006896</v>
          </cell>
          <cell r="S149">
            <v>6927.6814166413624</v>
          </cell>
          <cell r="T149">
            <v>10089.992473237198</v>
          </cell>
          <cell r="U149">
            <v>11534.07495394519</v>
          </cell>
          <cell r="V149">
            <v>13994.444404315682</v>
          </cell>
          <cell r="W149">
            <v>19402.03095407653</v>
          </cell>
          <cell r="X149">
            <v>21042.206724609376</v>
          </cell>
          <cell r="Y149">
            <v>26190.467954101561</v>
          </cell>
          <cell r="Z149">
            <v>31883.560007812499</v>
          </cell>
          <cell r="AA149">
            <v>34892.803296875005</v>
          </cell>
        </row>
        <row r="150">
          <cell r="A150" t="str">
            <v xml:space="preserve">  Manufacturing</v>
          </cell>
          <cell r="M150">
            <v>420.73200000000003</v>
          </cell>
          <cell r="N150">
            <v>555.346</v>
          </cell>
          <cell r="O150">
            <v>654.43700000000001</v>
          </cell>
          <cell r="P150">
            <v>1161.086</v>
          </cell>
          <cell r="Q150">
            <v>1529.8309999999999</v>
          </cell>
          <cell r="R150">
            <v>2832.2733289802945</v>
          </cell>
          <cell r="S150">
            <v>3816.6115209901191</v>
          </cell>
          <cell r="T150">
            <v>5113.1920731179007</v>
          </cell>
          <cell r="U150">
            <v>5992.522718970522</v>
          </cell>
          <cell r="V150">
            <v>6986.7438788288973</v>
          </cell>
          <cell r="W150">
            <v>10438.364976207524</v>
          </cell>
          <cell r="X150">
            <v>12622.583048828124</v>
          </cell>
          <cell r="Y150">
            <v>16635.888933593749</v>
          </cell>
          <cell r="Z150">
            <v>20528.783726562498</v>
          </cell>
          <cell r="AA150">
            <v>21304.054515625001</v>
          </cell>
        </row>
        <row r="151">
          <cell r="A151" t="str">
            <v>Tertiary Sector</v>
          </cell>
          <cell r="M151">
            <v>1839.4289999999999</v>
          </cell>
          <cell r="N151">
            <v>2468.3740000000003</v>
          </cell>
          <cell r="O151">
            <v>3897.355</v>
          </cell>
          <cell r="P151">
            <v>6768.1759999999995</v>
          </cell>
          <cell r="Q151">
            <v>10683.543</v>
          </cell>
          <cell r="R151">
            <v>16261.407403478692</v>
          </cell>
          <cell r="S151">
            <v>19524.58100162946</v>
          </cell>
          <cell r="T151">
            <v>22546.363499957533</v>
          </cell>
          <cell r="U151">
            <v>25423.931840100762</v>
          </cell>
          <cell r="V151">
            <v>30343.564434973767</v>
          </cell>
          <cell r="W151">
            <v>40711.298543499077</v>
          </cell>
          <cell r="X151">
            <v>46372.253521484374</v>
          </cell>
          <cell r="Y151">
            <v>48884.777703125001</v>
          </cell>
          <cell r="Z151">
            <v>55611.962027343747</v>
          </cell>
          <cell r="AA151">
            <v>68814.223507812494</v>
          </cell>
        </row>
        <row r="154">
          <cell r="A154" t="str">
            <v>Public consumption</v>
          </cell>
          <cell r="M154">
            <v>378.40001000000001</v>
          </cell>
          <cell r="N154">
            <v>597.90000099999997</v>
          </cell>
          <cell r="O154">
            <v>917.4776700000001</v>
          </cell>
          <cell r="P154">
            <v>1732.2000000000003</v>
          </cell>
          <cell r="Q154">
            <v>1683.319</v>
          </cell>
          <cell r="R154">
            <v>2318</v>
          </cell>
          <cell r="S154">
            <v>2991.913</v>
          </cell>
          <cell r="T154">
            <v>3931</v>
          </cell>
          <cell r="U154">
            <v>4922.9319999999998</v>
          </cell>
          <cell r="V154">
            <v>5898</v>
          </cell>
          <cell r="W154">
            <v>7660.4</v>
          </cell>
          <cell r="X154">
            <v>9368.6</v>
          </cell>
          <cell r="Y154">
            <v>11773</v>
          </cell>
          <cell r="Z154">
            <v>13922</v>
          </cell>
          <cell r="AA154">
            <v>15703</v>
          </cell>
        </row>
        <row r="155">
          <cell r="A155" t="str">
            <v>Private consumption</v>
          </cell>
          <cell r="M155">
            <v>4157.0637870725513</v>
          </cell>
          <cell r="N155">
            <v>5029.5131252498832</v>
          </cell>
          <cell r="O155">
            <v>8283.9448877866562</v>
          </cell>
          <cell r="P155">
            <v>13124.567640988986</v>
          </cell>
          <cell r="Q155">
            <v>18569.104165128214</v>
          </cell>
          <cell r="R155">
            <v>33033.446957182663</v>
          </cell>
          <cell r="S155">
            <v>37755.938637107341</v>
          </cell>
          <cell r="T155">
            <v>45117.851379205109</v>
          </cell>
          <cell r="U155">
            <v>53565.550884503813</v>
          </cell>
          <cell r="V155">
            <v>52581.998652128488</v>
          </cell>
          <cell r="W155">
            <v>73891.267389455781</v>
          </cell>
          <cell r="X155">
            <v>79065.170246854454</v>
          </cell>
          <cell r="Y155">
            <v>93631.900780211567</v>
          </cell>
          <cell r="Z155">
            <v>103286.04002227981</v>
          </cell>
          <cell r="AA155">
            <v>124466.36168848917</v>
          </cell>
        </row>
        <row r="156">
          <cell r="A156" t="str">
            <v>Gross fixed capital formation</v>
          </cell>
          <cell r="M156">
            <v>638.08600000000001</v>
          </cell>
          <cell r="N156">
            <v>998.68100000000004</v>
          </cell>
          <cell r="O156">
            <v>1636.9059999999999</v>
          </cell>
          <cell r="P156">
            <v>2975.732</v>
          </cell>
          <cell r="Q156">
            <v>5578.2669999999998</v>
          </cell>
          <cell r="R156">
            <v>7404.3491798803943</v>
          </cell>
          <cell r="S156">
            <v>9053.6234201073239</v>
          </cell>
          <cell r="T156">
            <v>9416.1807895973125</v>
          </cell>
          <cell r="U156">
            <v>11585.214356623368</v>
          </cell>
          <cell r="V156">
            <v>20313.119582803774</v>
          </cell>
          <cell r="W156">
            <v>16849.853721403979</v>
          </cell>
          <cell r="X156">
            <v>29802.205999999998</v>
          </cell>
          <cell r="Y156">
            <v>24720.707999999999</v>
          </cell>
          <cell r="Z156">
            <v>23996.565999999999</v>
          </cell>
          <cell r="AA156">
            <v>28360.673999999999</v>
          </cell>
        </row>
        <row r="157">
          <cell r="A157" t="str">
            <v xml:space="preserve">  Public gross fixed capital formation</v>
          </cell>
          <cell r="M157">
            <v>464.8</v>
          </cell>
          <cell r="N157">
            <v>688.3</v>
          </cell>
          <cell r="O157">
            <v>1097.37998542018</v>
          </cell>
          <cell r="P157">
            <v>2119</v>
          </cell>
          <cell r="Q157">
            <v>2861.8146977173119</v>
          </cell>
          <cell r="R157">
            <v>3669</v>
          </cell>
          <cell r="S157">
            <v>4815.7999999999993</v>
          </cell>
          <cell r="T157">
            <v>4575</v>
          </cell>
          <cell r="U157">
            <v>6000.9</v>
          </cell>
          <cell r="V157">
            <v>6059.5999999999995</v>
          </cell>
          <cell r="W157">
            <v>11808.1</v>
          </cell>
          <cell r="X157">
            <v>12149.216469133335</v>
          </cell>
          <cell r="Y157">
            <v>13361.685995279999</v>
          </cell>
          <cell r="Z157">
            <v>12542.786790466667</v>
          </cell>
          <cell r="AA157">
            <v>12970.993732773277</v>
          </cell>
        </row>
        <row r="158">
          <cell r="A158" t="str">
            <v xml:space="preserve">  Private gross fixed capital formation</v>
          </cell>
          <cell r="M158">
            <v>173.286</v>
          </cell>
          <cell r="N158">
            <v>310.38100000000009</v>
          </cell>
          <cell r="O158">
            <v>539.52601457981996</v>
          </cell>
          <cell r="P158">
            <v>856.73199999999997</v>
          </cell>
          <cell r="Q158">
            <v>2716.4523022826879</v>
          </cell>
          <cell r="R158">
            <v>3735.3491798803943</v>
          </cell>
          <cell r="S158">
            <v>4237.8234201073246</v>
          </cell>
          <cell r="T158">
            <v>4841.1807895973125</v>
          </cell>
          <cell r="U158">
            <v>5584.3143566233684</v>
          </cell>
          <cell r="V158">
            <v>14253.519582803776</v>
          </cell>
          <cell r="W158">
            <v>5041.7537214039785</v>
          </cell>
          <cell r="X158">
            <v>17652.989530866664</v>
          </cell>
          <cell r="Y158">
            <v>11359.02200472</v>
          </cell>
          <cell r="Z158">
            <v>11453.779209533332</v>
          </cell>
          <cell r="AA158">
            <v>15389.680267226722</v>
          </cell>
        </row>
        <row r="159">
          <cell r="A159" t="str">
            <v>Changes in inventories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A160" t="str">
            <v>Exports of goods and services</v>
          </cell>
          <cell r="M160">
            <v>605.97586906424976</v>
          </cell>
          <cell r="N160">
            <v>798.78610621231235</v>
          </cell>
          <cell r="O160">
            <v>1273.5512395466769</v>
          </cell>
          <cell r="P160">
            <v>2144.265996511012</v>
          </cell>
          <cell r="Q160">
            <v>3670.637529205118</v>
          </cell>
          <cell r="R160">
            <v>5413.4751257112503</v>
          </cell>
          <cell r="S160">
            <v>5873.2382416666669</v>
          </cell>
          <cell r="T160">
            <v>6290.1126999999997</v>
          </cell>
          <cell r="U160">
            <v>7630.1632784999993</v>
          </cell>
          <cell r="V160">
            <v>11489.384845250001</v>
          </cell>
          <cell r="W160">
            <v>20791.935517000005</v>
          </cell>
          <cell r="X160">
            <v>28126.871376586667</v>
          </cell>
          <cell r="Y160">
            <v>32165.8259632275</v>
          </cell>
          <cell r="Z160">
            <v>41271.048508433341</v>
          </cell>
          <cell r="AA160">
            <v>49897.044229083331</v>
          </cell>
        </row>
        <row r="161">
          <cell r="A161" t="str">
            <v xml:space="preserve">  Exports of goods</v>
          </cell>
          <cell r="M161">
            <v>228.917</v>
          </cell>
          <cell r="N161">
            <v>347.28899999999999</v>
          </cell>
          <cell r="O161">
            <v>510.39100000000002</v>
          </cell>
          <cell r="P161">
            <v>1007.011</v>
          </cell>
          <cell r="Q161">
            <v>1498.53</v>
          </cell>
          <cell r="R161">
            <v>2463.5309999999999</v>
          </cell>
          <cell r="S161">
            <v>2756.7179999999998</v>
          </cell>
          <cell r="T161">
            <v>3255.8539999999998</v>
          </cell>
          <cell r="U161">
            <v>3595.4010250000001</v>
          </cell>
          <cell r="V161">
            <v>5511.2936666666665</v>
          </cell>
          <cell r="W161">
            <v>14382.264393666668</v>
          </cell>
          <cell r="X161">
            <v>19164.701713753337</v>
          </cell>
          <cell r="Y161">
            <v>24826.618212727502</v>
          </cell>
          <cell r="Z161">
            <v>33957.346155891675</v>
          </cell>
          <cell r="AA161">
            <v>40248.329848416673</v>
          </cell>
        </row>
        <row r="162">
          <cell r="A162" t="str">
            <v>Imports of goods and services</v>
          </cell>
          <cell r="M162">
            <v>1836.2386661368005</v>
          </cell>
          <cell r="N162">
            <v>2371.7302324621951</v>
          </cell>
          <cell r="O162">
            <v>4100.4137973333336</v>
          </cell>
          <cell r="P162">
            <v>6657.5436374999999</v>
          </cell>
          <cell r="Q162">
            <v>8823.2266943333343</v>
          </cell>
          <cell r="R162">
            <v>11558.102806250001</v>
          </cell>
          <cell r="S162">
            <v>11693.366800000002</v>
          </cell>
          <cell r="T162">
            <v>13403.817774999998</v>
          </cell>
          <cell r="U162">
            <v>19752.390086999996</v>
          </cell>
          <cell r="V162">
            <v>24651.673075055001</v>
          </cell>
          <cell r="W162">
            <v>34825.094266000007</v>
          </cell>
          <cell r="X162">
            <v>46883.869627347391</v>
          </cell>
          <cell r="Y162">
            <v>51318.684836212502</v>
          </cell>
          <cell r="Z162">
            <v>53807.3627455569</v>
          </cell>
          <cell r="AA162">
            <v>66720.168112885003</v>
          </cell>
        </row>
        <row r="163">
          <cell r="A163" t="str">
            <v xml:space="preserve">  Imports of goods</v>
          </cell>
          <cell r="M163">
            <v>1498.972</v>
          </cell>
          <cell r="N163">
            <v>2305.4859999999999</v>
          </cell>
          <cell r="O163">
            <v>3326.1280000000002</v>
          </cell>
          <cell r="P163">
            <v>5257.4759999999997</v>
          </cell>
          <cell r="Q163">
            <v>8710.3719999999994</v>
          </cell>
          <cell r="R163">
            <v>10136.501</v>
          </cell>
          <cell r="S163">
            <v>10319.035</v>
          </cell>
          <cell r="T163">
            <v>11002.28</v>
          </cell>
          <cell r="U163">
            <v>15224.796111</v>
          </cell>
          <cell r="V163">
            <v>18247.239244888337</v>
          </cell>
          <cell r="W163">
            <v>22019.86279133334</v>
          </cell>
          <cell r="X163">
            <v>36515.173460455</v>
          </cell>
          <cell r="Y163">
            <v>41393.036583749999</v>
          </cell>
          <cell r="Z163">
            <v>45943.16982634458</v>
          </cell>
          <cell r="AA163">
            <v>56882.215323500001</v>
          </cell>
        </row>
        <row r="164">
          <cell r="S164">
            <v>6.2679254262261326</v>
          </cell>
          <cell r="T164">
            <v>6.3403502582369446</v>
          </cell>
          <cell r="U164">
            <v>6.204158407300322</v>
          </cell>
          <cell r="V164">
            <v>8.3974157667000533</v>
          </cell>
          <cell r="W164">
            <v>17.046987746402472</v>
          </cell>
          <cell r="X164">
            <v>19.265077004013733</v>
          </cell>
          <cell r="Y164">
            <v>22.371814912654326</v>
          </cell>
          <cell r="Z164">
            <v>26.391386475070274</v>
          </cell>
          <cell r="AA164">
            <v>26.530320451209043</v>
          </cell>
        </row>
        <row r="165">
          <cell r="A165" t="str">
            <v>National income</v>
          </cell>
          <cell r="M165">
            <v>3728.2076126713027</v>
          </cell>
          <cell r="N165">
            <v>4685.839678083913</v>
          </cell>
          <cell r="O165">
            <v>7473.5797784549213</v>
          </cell>
          <cell r="P165">
            <v>12613.51389227057</v>
          </cell>
          <cell r="Q165">
            <v>19724.741464590308</v>
          </cell>
          <cell r="R165">
            <v>35453.779657891384</v>
          </cell>
          <cell r="S165">
            <v>42749.828536800778</v>
          </cell>
          <cell r="T165">
            <v>49596.615478332904</v>
          </cell>
          <cell r="U165">
            <v>55454.693080715973</v>
          </cell>
          <cell r="V165">
            <v>62439.586658246692</v>
          </cell>
          <cell r="W165">
            <v>78409.496582584397</v>
          </cell>
          <cell r="X165">
            <v>95914.424152847292</v>
          </cell>
          <cell r="Y165">
            <v>107449.53820513084</v>
          </cell>
          <cell r="Z165">
            <v>122415.3585252904</v>
          </cell>
          <cell r="AA165">
            <v>143103.57293916075</v>
          </cell>
        </row>
        <row r="167">
          <cell r="A167" t="str">
            <v>Gross national saving</v>
          </cell>
          <cell r="M167">
            <v>174.79903253585172</v>
          </cell>
          <cell r="N167">
            <v>370.65862354360888</v>
          </cell>
          <cell r="O167">
            <v>326.03686258493155</v>
          </cell>
          <cell r="P167">
            <v>1166.1332242815847</v>
          </cell>
          <cell r="Q167">
            <v>2532.5241661287614</v>
          </cell>
          <cell r="R167">
            <v>2640.0383257087233</v>
          </cell>
          <cell r="S167">
            <v>5614.589924693435</v>
          </cell>
          <cell r="T167">
            <v>4259.2623991277942</v>
          </cell>
          <cell r="U167">
            <v>2474.6982707121579</v>
          </cell>
          <cell r="V167">
            <v>12757.879020807784</v>
          </cell>
          <cell r="W167">
            <v>7991.7491816008351</v>
          </cell>
          <cell r="X167">
            <v>16943.512762864491</v>
          </cell>
          <cell r="Y167">
            <v>14268.081630154207</v>
          </cell>
          <cell r="Z167">
            <v>17100.345296515501</v>
          </cell>
          <cell r="AA167">
            <v>13563.11502857499</v>
          </cell>
        </row>
        <row r="168">
          <cell r="A168" t="str">
            <v>Public</v>
          </cell>
          <cell r="M168">
            <v>389.80000000000007</v>
          </cell>
          <cell r="N168">
            <v>595.37688000000003</v>
          </cell>
          <cell r="O168">
            <v>854.75224000000003</v>
          </cell>
          <cell r="P168">
            <v>1404.2759999999998</v>
          </cell>
          <cell r="Q168">
            <v>2288.8572500000005</v>
          </cell>
          <cell r="R168">
            <v>2752.4759999999997</v>
          </cell>
          <cell r="S168">
            <v>3995.9507562315903</v>
          </cell>
          <cell r="T168">
            <v>3874.0319999999983</v>
          </cell>
          <cell r="U168">
            <v>5948.7219993666677</v>
          </cell>
          <cell r="V168">
            <v>4426.4000000000015</v>
          </cell>
          <cell r="W168">
            <v>9643.8000000000011</v>
          </cell>
          <cell r="X168">
            <v>8608.8158190000013</v>
          </cell>
          <cell r="Y168">
            <v>9213.5439226823128</v>
          </cell>
          <cell r="Z168">
            <v>7885.4303549883371</v>
          </cell>
          <cell r="AA168">
            <v>10300.910205947926</v>
          </cell>
        </row>
        <row r="169">
          <cell r="A169" t="str">
            <v>Private</v>
          </cell>
          <cell r="M169">
            <v>-215.00096746414778</v>
          </cell>
          <cell r="N169">
            <v>-224.71825645639115</v>
          </cell>
          <cell r="O169">
            <v>-528.71537741506927</v>
          </cell>
          <cell r="P169">
            <v>-238.14277571841876</v>
          </cell>
          <cell r="Q169">
            <v>243.6669161287582</v>
          </cell>
          <cell r="R169">
            <v>-112.4376742912782</v>
          </cell>
          <cell r="S169">
            <v>1618.6391684618447</v>
          </cell>
          <cell r="T169">
            <v>378.12024912779725</v>
          </cell>
          <cell r="U169">
            <v>-3474.0237286545162</v>
          </cell>
          <cell r="V169">
            <v>8331.4790208077793</v>
          </cell>
          <cell r="W169">
            <v>-1652.0508183991624</v>
          </cell>
          <cell r="X169">
            <v>11564.527523012768</v>
          </cell>
          <cell r="Y169">
            <v>5054.5377074718872</v>
          </cell>
          <cell r="Z169">
            <v>9214.914941527175</v>
          </cell>
          <cell r="AA169">
            <v>3262.2048226270563</v>
          </cell>
        </row>
        <row r="171">
          <cell r="A171" t="str">
            <v>From moz monetary.xls</v>
          </cell>
          <cell r="B171">
            <v>1980</v>
          </cell>
          <cell r="C171">
            <v>1981</v>
          </cell>
          <cell r="D171">
            <v>1982</v>
          </cell>
          <cell r="E171">
            <v>1983</v>
          </cell>
          <cell r="F171">
            <v>1984</v>
          </cell>
          <cell r="G171">
            <v>1985</v>
          </cell>
          <cell r="H171">
            <v>1986</v>
          </cell>
          <cell r="I171">
            <v>1987</v>
          </cell>
          <cell r="J171">
            <v>1988</v>
          </cell>
          <cell r="K171">
            <v>1989</v>
          </cell>
          <cell r="L171">
            <v>1990</v>
          </cell>
          <cell r="M171">
            <v>1991</v>
          </cell>
          <cell r="N171">
            <v>1992</v>
          </cell>
          <cell r="O171">
            <v>1993</v>
          </cell>
          <cell r="P171">
            <v>1994</v>
          </cell>
          <cell r="Q171">
            <v>1995</v>
          </cell>
          <cell r="R171">
            <v>1996</v>
          </cell>
          <cell r="S171">
            <v>1997</v>
          </cell>
          <cell r="T171">
            <v>1998</v>
          </cell>
          <cell r="U171">
            <v>1999</v>
          </cell>
          <cell r="V171">
            <v>2000</v>
          </cell>
          <cell r="W171">
            <v>2001</v>
          </cell>
          <cell r="X171">
            <v>2002</v>
          </cell>
          <cell r="Y171">
            <v>2003</v>
          </cell>
          <cell r="Z171">
            <v>2004</v>
          </cell>
          <cell r="AA171">
            <v>2005</v>
          </cell>
        </row>
        <row r="173">
          <cell r="A173" t="str">
            <v>Net Foreign assets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-1785.1</v>
          </cell>
          <cell r="N173">
            <v>-2193.6</v>
          </cell>
          <cell r="O173">
            <v>-4662.5</v>
          </cell>
          <cell r="P173">
            <v>-3146.5607341616806</v>
          </cell>
          <cell r="Q173">
            <v>-3523.7775872833258</v>
          </cell>
          <cell r="R173">
            <v>-1626.8319860177953</v>
          </cell>
          <cell r="S173">
            <v>-878.22130059748292</v>
          </cell>
          <cell r="T173">
            <v>-261.77525607531788</v>
          </cell>
          <cell r="U173">
            <v>212.80909470164192</v>
          </cell>
          <cell r="V173">
            <v>4339.871944496088</v>
          </cell>
          <cell r="W173">
            <v>7793.378694179939</v>
          </cell>
          <cell r="X173">
            <v>12090.059749626518</v>
          </cell>
          <cell r="Y173">
            <v>14412.102122791803</v>
          </cell>
          <cell r="Z173">
            <v>26498.961913188843</v>
          </cell>
          <cell r="AA173">
            <v>34382.829334931172</v>
          </cell>
        </row>
        <row r="174">
          <cell r="A174" t="str">
            <v>Net domestic assets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2494.5000000000005</v>
          </cell>
          <cell r="N174">
            <v>3456.5999999999985</v>
          </cell>
          <cell r="O174">
            <v>6874.7</v>
          </cell>
          <cell r="P174">
            <v>6601.3374330418792</v>
          </cell>
          <cell r="Q174">
            <v>8664.0161668200599</v>
          </cell>
          <cell r="R174">
            <v>7861.3861274505307</v>
          </cell>
          <cell r="S174">
            <v>8478.3247219811365</v>
          </cell>
          <cell r="T174">
            <v>9290.2168719673318</v>
          </cell>
          <cell r="U174">
            <v>11198.594259493791</v>
          </cell>
          <cell r="V174">
            <v>12717.077491767144</v>
          </cell>
          <cell r="W174">
            <v>14562.475097363687</v>
          </cell>
          <cell r="X174">
            <v>15077.360942886855</v>
          </cell>
          <cell r="Y174">
            <v>17844.802309283688</v>
          </cell>
          <cell r="Z174">
            <v>7675.3984183220955</v>
          </cell>
          <cell r="AA174">
            <v>9058.0312885676431</v>
          </cell>
        </row>
        <row r="175">
          <cell r="A175" t="str">
            <v xml:space="preserve">     Net claims on government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-220.60000000000008</v>
          </cell>
          <cell r="N175">
            <v>-486.70000000000005</v>
          </cell>
          <cell r="O175">
            <v>-894.9</v>
          </cell>
          <cell r="P175">
            <v>-1145.0259023595008</v>
          </cell>
          <cell r="Q175">
            <v>-1664.9581761474556</v>
          </cell>
          <cell r="R175">
            <v>-3128.3050497381319</v>
          </cell>
          <cell r="S175">
            <v>-4469.3534028303284</v>
          </cell>
          <cell r="T175">
            <v>-5650.7523815450459</v>
          </cell>
          <cell r="U175">
            <v>-5901.9966132884865</v>
          </cell>
          <cell r="V175">
            <v>-5176.5610040203555</v>
          </cell>
          <cell r="W175">
            <v>-4309.333365587865</v>
          </cell>
          <cell r="X175">
            <v>-3655.4020602257206</v>
          </cell>
          <cell r="Y175">
            <v>-3541.4643405455672</v>
          </cell>
          <cell r="Z175">
            <v>-6684.3456600693098</v>
          </cell>
          <cell r="AA175">
            <v>-7420.0618284978773</v>
          </cell>
        </row>
        <row r="176">
          <cell r="A176" t="str">
            <v xml:space="preserve">         Change on net claim on government (flows)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-220.60000000000008</v>
          </cell>
          <cell r="N176">
            <v>-266.09999999999997</v>
          </cell>
          <cell r="O176">
            <v>-408.19999999999993</v>
          </cell>
          <cell r="P176">
            <v>-250.12590235950086</v>
          </cell>
          <cell r="Q176">
            <v>-519.93227378795473</v>
          </cell>
          <cell r="R176">
            <v>-1463.3468735906763</v>
          </cell>
          <cell r="S176">
            <v>-1341.0483530921965</v>
          </cell>
          <cell r="T176">
            <v>-1181.3989787147175</v>
          </cell>
          <cell r="U176">
            <v>-251.24423174344065</v>
          </cell>
          <cell r="V176">
            <v>725.43560926813097</v>
          </cell>
          <cell r="W176">
            <v>867.22763843249049</v>
          </cell>
          <cell r="X176">
            <v>653.93130536214449</v>
          </cell>
          <cell r="Y176">
            <v>113.93771968015335</v>
          </cell>
          <cell r="Z176">
            <v>-3142.8813195237426</v>
          </cell>
          <cell r="AA176">
            <v>-735.71616842856747</v>
          </cell>
        </row>
        <row r="177">
          <cell r="A177" t="str">
            <v>Claims on the economy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654.80000000000007</v>
          </cell>
          <cell r="N177">
            <v>898.4</v>
          </cell>
          <cell r="O177">
            <v>1093.4000000000001</v>
          </cell>
          <cell r="P177">
            <v>1711.2999999999997</v>
          </cell>
          <cell r="Q177">
            <v>2536.3999999999996</v>
          </cell>
          <cell r="R177">
            <v>3565.0189999999998</v>
          </cell>
          <cell r="S177">
            <v>5405.6390000000001</v>
          </cell>
          <cell r="T177">
            <v>6724.5920000000006</v>
          </cell>
          <cell r="U177">
            <v>8345.4620000000014</v>
          </cell>
          <cell r="V177">
            <v>11343.770999999999</v>
          </cell>
          <cell r="W177">
            <v>13943.712233563598</v>
          </cell>
          <cell r="X177">
            <v>14525.927040997669</v>
          </cell>
          <cell r="Y177">
            <v>14320.13489918352</v>
          </cell>
          <cell r="Z177">
            <v>13512.5822782211</v>
          </cell>
          <cell r="AA177">
            <v>21215.236581489149</v>
          </cell>
        </row>
        <row r="178">
          <cell r="A178" t="str">
            <v>Other items net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2060.3000000000006</v>
          </cell>
          <cell r="N178">
            <v>3044.8999999999987</v>
          </cell>
          <cell r="O178">
            <v>6676.2</v>
          </cell>
          <cell r="P178">
            <v>6035.0633354013798</v>
          </cell>
          <cell r="Q178">
            <v>7792.5743429675158</v>
          </cell>
          <cell r="R178">
            <v>7424.6721771886632</v>
          </cell>
          <cell r="S178">
            <v>7542.0391248114647</v>
          </cell>
          <cell r="T178">
            <v>8216.3772535123771</v>
          </cell>
          <cell r="U178">
            <v>8755.1288727822775</v>
          </cell>
          <cell r="V178">
            <v>6549.8674957875019</v>
          </cell>
          <cell r="W178">
            <v>4928.0962293879547</v>
          </cell>
          <cell r="X178">
            <v>4206.8359621149075</v>
          </cell>
          <cell r="Y178">
            <v>7066.1317506457335</v>
          </cell>
          <cell r="Z178">
            <v>847.16180017030547</v>
          </cell>
          <cell r="AA178">
            <v>-4737.1434644236278</v>
          </cell>
        </row>
        <row r="179">
          <cell r="A179" t="str">
            <v>Broad Money  (M3)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709.4</v>
          </cell>
          <cell r="N179">
            <v>1263</v>
          </cell>
          <cell r="O179">
            <v>2212.1999999999998</v>
          </cell>
          <cell r="P179">
            <v>3454.7766988801968</v>
          </cell>
          <cell r="Q179">
            <v>5140.2385795367381</v>
          </cell>
          <cell r="R179">
            <v>6234.5541414327354</v>
          </cell>
          <cell r="S179">
            <v>7600.1034213836474</v>
          </cell>
          <cell r="T179">
            <v>9028.4416158920085</v>
          </cell>
          <cell r="U179">
            <v>11411.40335419543</v>
          </cell>
          <cell r="V179">
            <v>17056.949436263229</v>
          </cell>
          <cell r="W179">
            <v>22355.853791543628</v>
          </cell>
          <cell r="X179">
            <v>27167.420692513362</v>
          </cell>
          <cell r="Y179">
            <v>32256.904432075458</v>
          </cell>
          <cell r="Z179">
            <v>34174.360331511009</v>
          </cell>
          <cell r="AA179">
            <v>43440.860623498796</v>
          </cell>
        </row>
        <row r="180">
          <cell r="A180" t="e">
            <v>#REF!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I180" t="e">
            <v>#REF!</v>
          </cell>
          <cell r="J180" t="e">
            <v>#REF!</v>
          </cell>
          <cell r="K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 t="e">
            <v>#REF!</v>
          </cell>
          <cell r="T180" t="e">
            <v>#REF!</v>
          </cell>
          <cell r="U180" t="e">
            <v>#REF!</v>
          </cell>
          <cell r="V180">
            <v>49.472846650295629</v>
          </cell>
          <cell r="W180">
            <v>31.065955697886281</v>
          </cell>
          <cell r="X180">
            <v>21.522626448692229</v>
          </cell>
          <cell r="Y180">
            <v>18.73377600754209</v>
          </cell>
          <cell r="Z180">
            <v>5.9443270617402399</v>
          </cell>
          <cell r="AA180">
            <v>27.115358421042536</v>
          </cell>
        </row>
        <row r="181">
          <cell r="A181" t="str">
            <v>Discount rate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43</v>
          </cell>
          <cell r="P181">
            <v>69.7</v>
          </cell>
          <cell r="Q181">
            <v>57.75</v>
          </cell>
          <cell r="R181">
            <v>32</v>
          </cell>
          <cell r="S181">
            <v>12.95</v>
          </cell>
          <cell r="T181">
            <v>9.9499999999999993</v>
          </cell>
          <cell r="U181">
            <v>9.9499999999999993</v>
          </cell>
          <cell r="V181">
            <v>9.9499999999999993</v>
          </cell>
          <cell r="W181">
            <v>9.9499999999999993</v>
          </cell>
          <cell r="X181">
            <v>9.9499999999999993</v>
          </cell>
          <cell r="Y181">
            <v>9.9499999999999993</v>
          </cell>
          <cell r="Z181">
            <v>9.9499999999999993</v>
          </cell>
          <cell r="AA181">
            <v>9.9499999999999993</v>
          </cell>
        </row>
        <row r="182">
          <cell r="A182" t="str">
            <v xml:space="preserve">Discount rate </v>
          </cell>
          <cell r="B182">
            <v>0</v>
          </cell>
        </row>
        <row r="183">
          <cell r="A183" t="str">
            <v>Short term deposits rate</v>
          </cell>
          <cell r="B183">
            <v>2</v>
          </cell>
          <cell r="C183">
            <v>2</v>
          </cell>
          <cell r="D183">
            <v>2</v>
          </cell>
          <cell r="E183">
            <v>2</v>
          </cell>
          <cell r="F183">
            <v>2</v>
          </cell>
          <cell r="G183">
            <v>2</v>
          </cell>
          <cell r="H183">
            <v>2</v>
          </cell>
          <cell r="I183">
            <v>12</v>
          </cell>
          <cell r="J183">
            <v>12</v>
          </cell>
          <cell r="K183">
            <v>12.7</v>
          </cell>
          <cell r="L183">
            <v>19.2</v>
          </cell>
          <cell r="M183">
            <v>29</v>
          </cell>
          <cell r="N183" t="str">
            <v xml:space="preserve">       ... </v>
          </cell>
          <cell r="O183" t="str">
            <v xml:space="preserve">       ... </v>
          </cell>
          <cell r="P183" t="str">
            <v xml:space="preserve">       ... </v>
          </cell>
          <cell r="Q183" t="str">
            <v xml:space="preserve">       ... </v>
          </cell>
          <cell r="R183" t="str">
            <v xml:space="preserve">       ... </v>
          </cell>
          <cell r="S183" t="str">
            <v xml:space="preserve">       ... </v>
          </cell>
          <cell r="T183" t="str">
            <v xml:space="preserve">       ... </v>
          </cell>
          <cell r="U183" t="str">
            <v xml:space="preserve">       ... </v>
          </cell>
          <cell r="V183" t="str">
            <v xml:space="preserve">       ... </v>
          </cell>
          <cell r="W183" t="str">
            <v xml:space="preserve">       ... </v>
          </cell>
        </row>
        <row r="184">
          <cell r="A184" t="str">
            <v>Short-term interest rate (Money market or Tbill)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9.1</v>
          </cell>
          <cell r="T184">
            <v>9.73</v>
          </cell>
          <cell r="U184">
            <v>11.81</v>
          </cell>
          <cell r="V184">
            <v>21.4</v>
          </cell>
          <cell r="W184">
            <v>31.65</v>
          </cell>
          <cell r="X184" t="str">
            <v>b</v>
          </cell>
          <cell r="Y184">
            <v>12.077672413793101</v>
          </cell>
          <cell r="Z184">
            <v>10.49</v>
          </cell>
          <cell r="AA184">
            <v>9.99</v>
          </cell>
        </row>
        <row r="185">
          <cell r="A185" t="str">
            <v>Demand deposit rate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21</v>
          </cell>
          <cell r="P185">
            <v>42</v>
          </cell>
          <cell r="Q185">
            <v>37.299999999999997</v>
          </cell>
          <cell r="R185">
            <v>20.3</v>
          </cell>
          <cell r="S185">
            <v>10</v>
          </cell>
          <cell r="T185">
            <v>7.86</v>
          </cell>
          <cell r="U185">
            <v>7.86</v>
          </cell>
          <cell r="V185">
            <v>10.75</v>
          </cell>
          <cell r="W185">
            <v>18.560833333333335</v>
          </cell>
          <cell r="X185">
            <v>16.12</v>
          </cell>
          <cell r="Y185">
            <v>10.14</v>
          </cell>
          <cell r="Z185">
            <v>9.0932110965599193</v>
          </cell>
          <cell r="AA185">
            <v>7.606080408803245</v>
          </cell>
        </row>
        <row r="186">
          <cell r="A186" t="str">
            <v>Time deposit rate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43</v>
          </cell>
          <cell r="Q186">
            <v>34</v>
          </cell>
          <cell r="R186">
            <v>35.6</v>
          </cell>
          <cell r="S186">
            <v>11.07</v>
          </cell>
          <cell r="T186">
            <v>8.91</v>
          </cell>
          <cell r="U186">
            <v>8.91</v>
          </cell>
          <cell r="V186">
            <v>11.68</v>
          </cell>
          <cell r="W186">
            <v>19.407499999999999</v>
          </cell>
          <cell r="X186">
            <v>17.32</v>
          </cell>
          <cell r="Y186">
            <v>11.62</v>
          </cell>
          <cell r="Z186">
            <v>9.8983408514308611</v>
          </cell>
          <cell r="AA186">
            <v>8.5162916072371342</v>
          </cell>
        </row>
        <row r="187">
          <cell r="A187" t="str">
            <v>Velocity (GDP/M2)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e">
            <v>#REF!</v>
          </cell>
          <cell r="U187" t="e">
            <v>#REF!</v>
          </cell>
          <cell r="V187">
            <v>6.5960915336111583</v>
          </cell>
          <cell r="W187">
            <v>6.771660184799857</v>
          </cell>
          <cell r="X187">
            <v>6.3680244254200202</v>
          </cell>
          <cell r="Y187">
            <v>5.1245890976585029</v>
          </cell>
          <cell r="Z187">
            <v>5.6800516875078326</v>
          </cell>
          <cell r="AA187">
            <v>5.4870832917563703</v>
          </cell>
        </row>
        <row r="188">
          <cell r="A188" t="str">
            <v>M2 Growth rate</v>
          </cell>
        </row>
        <row r="189">
          <cell r="A189" t="str">
            <v>To selected indicators (Annual change in percent of beginning-period broad money, unless otherwise specified)</v>
          </cell>
        </row>
        <row r="190">
          <cell r="A190" t="str">
            <v>Money and credit</v>
          </cell>
        </row>
        <row r="191">
          <cell r="A191" t="str">
            <v xml:space="preserve">   Net domestic assets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180.06398840177636</v>
          </cell>
          <cell r="N191">
            <v>339.0003935458476</v>
          </cell>
          <cell r="O191">
            <v>634.68737554759059</v>
          </cell>
          <cell r="P191">
            <v>-28.271423732641114</v>
          </cell>
          <cell r="Q191">
            <v>129.00412412953827</v>
          </cell>
          <cell r="R191">
            <v>-15.614645642418138</v>
          </cell>
          <cell r="S191">
            <v>9.8954725636375631</v>
          </cell>
          <cell r="T191">
            <v>10.682646076918585</v>
          </cell>
          <cell r="U191">
            <v>21.137395230726231</v>
          </cell>
          <cell r="V191">
            <v>13.306717720350134</v>
          </cell>
          <cell r="W191">
            <v>10.819036619017062</v>
          </cell>
          <cell r="X191">
            <v>2.3031365758794204</v>
          </cell>
          <cell r="Y191">
            <v>10.186617999990954</v>
          </cell>
          <cell r="Z191">
            <v>-31.52628582936617</v>
          </cell>
          <cell r="AA191">
            <v>4.0458193125875983</v>
          </cell>
        </row>
        <row r="192">
          <cell r="A192" t="str">
            <v xml:space="preserve">      Of which: net credit to the government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-12.013079291903436</v>
          </cell>
          <cell r="N192">
            <v>-71.074380165289213</v>
          </cell>
          <cell r="O192">
            <v>-52.927120669056173</v>
          </cell>
          <cell r="P192">
            <v>-17.55673478604491</v>
          </cell>
          <cell r="Q192">
            <v>-22.513690757893315</v>
          </cell>
          <cell r="R192">
            <v>-28.468462133572014</v>
          </cell>
          <cell r="S192">
            <v>-21.509931948141141</v>
          </cell>
          <cell r="T192">
            <v>-15.544511873229697</v>
          </cell>
          <cell r="U192">
            <v>-2.7828084007454454</v>
          </cell>
          <cell r="V192">
            <v>6.3571112750249323</v>
          </cell>
          <cell r="W192">
            <v>5.0843067904554884</v>
          </cell>
          <cell r="X192">
            <v>2.9251010113937221</v>
          </cell>
          <cell r="Y192">
            <v>0.41939100870018048</v>
          </cell>
          <cell r="Z192">
            <v>-9.7432824843494288</v>
          </cell>
          <cell r="AA192">
            <v>-2.152830839529098</v>
          </cell>
        </row>
        <row r="193">
          <cell r="A193" t="str">
            <v xml:space="preserve">                     credit to the rest of the economy 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6.5884064697645686</v>
          </cell>
          <cell r="N193">
            <v>26.013380558835102</v>
          </cell>
          <cell r="O193">
            <v>76.602947033054562</v>
          </cell>
          <cell r="P193">
            <v>34.187648187874004</v>
          </cell>
          <cell r="Q193">
            <v>-3.1505645324859728</v>
          </cell>
          <cell r="R193">
            <v>20.011113960642348</v>
          </cell>
          <cell r="S193">
            <v>29.522880999105666</v>
          </cell>
          <cell r="T193">
            <v>17.354408576717457</v>
          </cell>
          <cell r="U193">
            <v>17.952932177652002</v>
          </cell>
          <cell r="V193">
            <v>26.274673735878963</v>
          </cell>
          <cell r="W193">
            <v>15.242709391141773</v>
          </cell>
          <cell r="X193">
            <v>2.6043058469737397</v>
          </cell>
          <cell r="Y193">
            <v>-0.75749606171063422</v>
          </cell>
          <cell r="Z193">
            <v>-2.5035031574803264</v>
          </cell>
          <cell r="AA193">
            <v>22.539278653785644</v>
          </cell>
        </row>
        <row r="194">
          <cell r="A194" t="str">
            <v xml:space="preserve">   Broad money (M2) 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36.160385777423244</v>
          </cell>
          <cell r="W194">
            <v>25.216984300356327</v>
          </cell>
          <cell r="X194">
            <v>25.384003090165173</v>
          </cell>
          <cell r="Y194">
            <v>24.264098136759095</v>
          </cell>
          <cell r="Z194">
            <v>16.693584662030126</v>
          </cell>
          <cell r="AA194">
            <v>22.051906488018268</v>
          </cell>
        </row>
        <row r="195">
          <cell r="A195" t="str">
            <v xml:space="preserve">   Velocity (GDP/ average M2)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e">
            <v>#REF!</v>
          </cell>
          <cell r="U195" t="e">
            <v>#REF!</v>
          </cell>
          <cell r="V195">
            <v>6.5960915336111583</v>
          </cell>
          <cell r="W195">
            <v>6.771660184799857</v>
          </cell>
          <cell r="X195">
            <v>6.3680244254200202</v>
          </cell>
          <cell r="Y195">
            <v>5.1245890976585029</v>
          </cell>
          <cell r="Z195">
            <v>5.6800516875078326</v>
          </cell>
          <cell r="AA195">
            <v>5.4870832917563703</v>
          </cell>
        </row>
        <row r="196">
          <cell r="A196" t="str">
            <v xml:space="preserve">   Prime rate (in percent; end of period)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e">
            <v>#REF!</v>
          </cell>
          <cell r="T196" t="e">
            <v>#REF!</v>
          </cell>
          <cell r="U196" t="e">
            <v>#REF!</v>
          </cell>
          <cell r="V196" t="e">
            <v>#REF!</v>
          </cell>
          <cell r="W196">
            <v>25.25</v>
          </cell>
          <cell r="X196">
            <v>29.75</v>
          </cell>
          <cell r="Y196">
            <v>23.29</v>
          </cell>
          <cell r="Z196">
            <v>20.594000000000001</v>
          </cell>
          <cell r="AA196">
            <v>19.187999999999999</v>
          </cell>
        </row>
        <row r="197">
          <cell r="A197" t="str">
            <v>Rate for 90 days treasuray Bill/TAMs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9.1</v>
          </cell>
          <cell r="T197">
            <v>9.73</v>
          </cell>
          <cell r="U197">
            <v>11.81</v>
          </cell>
          <cell r="V197">
            <v>21.4</v>
          </cell>
          <cell r="W197">
            <v>31.65</v>
          </cell>
          <cell r="X197" t="str">
            <v>b</v>
          </cell>
          <cell r="Y197">
            <v>12.077672413793101</v>
          </cell>
          <cell r="Z197">
            <v>10.49</v>
          </cell>
          <cell r="AA197">
            <v>9.99</v>
          </cell>
        </row>
        <row r="198">
          <cell r="A198" t="str">
            <v>Reserve Money (bMT)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254.09999999999997</v>
          </cell>
          <cell r="N198">
            <v>502.2</v>
          </cell>
          <cell r="O198">
            <v>885.69999999999993</v>
          </cell>
          <cell r="P198">
            <v>1479.1</v>
          </cell>
          <cell r="Q198">
            <v>1947.7</v>
          </cell>
          <cell r="R198">
            <v>936.7</v>
          </cell>
          <cell r="S198">
            <v>2792.0699999999997</v>
          </cell>
          <cell r="T198">
            <v>2691.6509999999998</v>
          </cell>
          <cell r="U198">
            <v>3117.2749999999996</v>
          </cell>
          <cell r="V198">
            <v>3939.8140000000003</v>
          </cell>
          <cell r="W198">
            <v>6056.4500000000007</v>
          </cell>
          <cell r="X198">
            <v>7132.4150000000009</v>
          </cell>
          <cell r="Y198">
            <v>8681.530999999999</v>
          </cell>
          <cell r="Z198">
            <v>10433.446</v>
          </cell>
          <cell r="AA198">
            <v>12184.764465</v>
          </cell>
        </row>
        <row r="199">
          <cell r="A199" t="str">
            <v>Reserve Money (Average)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416.47500000000002</v>
          </cell>
          <cell r="O199">
            <v>682.42499999999995</v>
          </cell>
          <cell r="P199">
            <v>1154.3</v>
          </cell>
          <cell r="Q199">
            <v>1599.1750000000002</v>
          </cell>
          <cell r="R199">
            <v>1599.1750000000002</v>
          </cell>
          <cell r="S199">
            <v>2577.6966666666667</v>
          </cell>
          <cell r="T199">
            <v>2578.4380833333339</v>
          </cell>
          <cell r="U199">
            <v>2715.3461666666667</v>
          </cell>
          <cell r="V199">
            <v>3277.7431666666666</v>
          </cell>
          <cell r="W199">
            <v>4815.985583333334</v>
          </cell>
          <cell r="X199">
            <v>6256.6655000000001</v>
          </cell>
          <cell r="Y199">
            <v>7180.7016666666668</v>
          </cell>
          <cell r="Z199">
            <v>8611.3582499999993</v>
          </cell>
          <cell r="AA199">
            <v>10301.302705416667</v>
          </cell>
        </row>
        <row r="200">
          <cell r="A200" t="str">
            <v>Net Foreign Assets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-213.80704915425267</v>
          </cell>
          <cell r="N200">
            <v>-241.36166863439595</v>
          </cell>
          <cell r="O200">
            <v>-558.32337714058133</v>
          </cell>
          <cell r="P200">
            <v>95.269278536750619</v>
          </cell>
          <cell r="Q200">
            <v>-97.322696234196542</v>
          </cell>
          <cell r="R200">
            <v>36.903843506744231</v>
          </cell>
          <cell r="S200">
            <v>12.007445415307236</v>
          </cell>
          <cell r="T200">
            <v>8.1110217893579275</v>
          </cell>
          <cell r="U200">
            <v>5.2565478181925531</v>
          </cell>
          <cell r="V200">
            <v>36.166128929945515</v>
          </cell>
          <cell r="W200">
            <v>20.246919078869194</v>
          </cell>
          <cell r="X200">
            <v>19.219489872812868</v>
          </cell>
          <cell r="Y200">
            <v>8.547158007551225</v>
          </cell>
          <cell r="Z200">
            <v>37.4706128911061</v>
          </cell>
          <cell r="AA200">
            <v>23.069539108455189</v>
          </cell>
        </row>
        <row r="202">
          <cell r="A202" t="str">
            <v>From moz BoP.xls</v>
          </cell>
          <cell r="B202">
            <v>1980</v>
          </cell>
          <cell r="C202">
            <v>1981</v>
          </cell>
          <cell r="D202">
            <v>1982</v>
          </cell>
          <cell r="E202">
            <v>1983</v>
          </cell>
          <cell r="F202">
            <v>1984</v>
          </cell>
          <cell r="G202">
            <v>1985</v>
          </cell>
          <cell r="H202">
            <v>1986</v>
          </cell>
          <cell r="I202">
            <v>1987</v>
          </cell>
          <cell r="J202">
            <v>1988</v>
          </cell>
          <cell r="K202">
            <v>1989</v>
          </cell>
          <cell r="L202">
            <v>1990</v>
          </cell>
          <cell r="M202">
            <v>1991</v>
          </cell>
          <cell r="N202">
            <v>1992</v>
          </cell>
          <cell r="O202">
            <v>1993</v>
          </cell>
          <cell r="P202">
            <v>1994</v>
          </cell>
          <cell r="Q202">
            <v>1995</v>
          </cell>
          <cell r="R202">
            <v>1996</v>
          </cell>
          <cell r="S202">
            <v>1997</v>
          </cell>
          <cell r="T202">
            <v>1998</v>
          </cell>
          <cell r="U202">
            <v>1999</v>
          </cell>
          <cell r="V202">
            <v>2000</v>
          </cell>
          <cell r="W202">
            <v>2001</v>
          </cell>
          <cell r="X202">
            <v>2002</v>
          </cell>
          <cell r="Y202">
            <v>2003</v>
          </cell>
          <cell r="Z202">
            <v>2004</v>
          </cell>
          <cell r="AA202">
            <v>2005</v>
          </cell>
        </row>
        <row r="204">
          <cell r="A204" t="str">
            <v>Current Account (after grants) IN METICAIS</v>
          </cell>
          <cell r="K204">
            <v>-297.92665434000008</v>
          </cell>
          <cell r="L204">
            <v>-296.3155981746736</v>
          </cell>
          <cell r="M204">
            <v>-463.28696746414772</v>
          </cell>
          <cell r="N204">
            <v>-628.02237645639116</v>
          </cell>
          <cell r="O204">
            <v>-1310.8691374150692</v>
          </cell>
          <cell r="P204">
            <v>-1809.5987757184189</v>
          </cell>
          <cell r="Q204">
            <v>-3045.7428338712411</v>
          </cell>
          <cell r="R204">
            <v>-4764.3108541716729</v>
          </cell>
          <cell r="S204">
            <v>-3439.0334954138884</v>
          </cell>
          <cell r="T204">
            <v>-5164.0285404695169</v>
          </cell>
          <cell r="U204">
            <v>-9110.5160859112166</v>
          </cell>
          <cell r="V204">
            <v>-7555.2405619959936</v>
          </cell>
          <cell r="W204">
            <v>-8858.1045398031401</v>
          </cell>
          <cell r="X204">
            <v>-9628.8626579872289</v>
          </cell>
          <cell r="Y204">
            <v>-10452.626369845799</v>
          </cell>
          <cell r="Z204">
            <v>-6896.2207034844878</v>
          </cell>
          <cell r="AA204">
            <v>-14797.558971425016</v>
          </cell>
        </row>
        <row r="205">
          <cell r="A205" t="str">
            <v>Current Account (before grants)</v>
          </cell>
          <cell r="B205">
            <v>-422.899</v>
          </cell>
          <cell r="C205">
            <v>-464.47199999999992</v>
          </cell>
          <cell r="D205">
            <v>-575.98900000000003</v>
          </cell>
          <cell r="E205">
            <v>-505.04800000000006</v>
          </cell>
          <cell r="F205">
            <v>-476.08700000000005</v>
          </cell>
          <cell r="G205">
            <v>-440.08600000000001</v>
          </cell>
          <cell r="H205">
            <v>-622.25599999999997</v>
          </cell>
          <cell r="I205">
            <v>-692.952</v>
          </cell>
          <cell r="J205">
            <v>-657.28200000000004</v>
          </cell>
          <cell r="K205">
            <v>-762.72800000000007</v>
          </cell>
          <cell r="L205">
            <v>-766.21953260000009</v>
          </cell>
          <cell r="M205">
            <v>-738.39993379027396</v>
          </cell>
          <cell r="N205">
            <v>-738.433311470528</v>
          </cell>
          <cell r="O205">
            <v>-824.52643576393814</v>
          </cell>
          <cell r="P205">
            <v>-864.27248565850005</v>
          </cell>
          <cell r="Q205">
            <v>-676.79688539335029</v>
          </cell>
          <cell r="R205">
            <v>-646.55375576506231</v>
          </cell>
          <cell r="S205">
            <v>-610.76572026075382</v>
          </cell>
          <cell r="T205">
            <v>-748.97380565553613</v>
          </cell>
          <cell r="U205">
            <v>-1152.0601697246188</v>
          </cell>
          <cell r="V205">
            <v>-1042.3265766537447</v>
          </cell>
          <cell r="W205">
            <v>-965.47008874802873</v>
          </cell>
          <cell r="X205">
            <v>-806.72819302455923</v>
          </cell>
          <cell r="Y205">
            <v>-953.48648210607848</v>
          </cell>
          <cell r="Z205">
            <v>-832.11442999999952</v>
          </cell>
          <cell r="AA205">
            <v>-1102.5750783581557</v>
          </cell>
        </row>
        <row r="206">
          <cell r="A206" t="str">
            <v>Current Account (after grants)</v>
          </cell>
          <cell r="B206">
            <v>-366.99900000000002</v>
          </cell>
          <cell r="C206">
            <v>-407.07199999999995</v>
          </cell>
          <cell r="D206">
            <v>-496.58900000000006</v>
          </cell>
          <cell r="E206">
            <v>-415.44800000000009</v>
          </cell>
          <cell r="F206">
            <v>-308.28700000000003</v>
          </cell>
          <cell r="G206">
            <v>-301.08600000000001</v>
          </cell>
          <cell r="H206">
            <v>-409.25599999999997</v>
          </cell>
          <cell r="I206">
            <v>-388.75200000000001</v>
          </cell>
          <cell r="J206">
            <v>-280.48200000000003</v>
          </cell>
          <cell r="K206">
            <v>-375.22800000000007</v>
          </cell>
          <cell r="L206">
            <v>-317.81953260000012</v>
          </cell>
          <cell r="M206">
            <v>-236.68517379027389</v>
          </cell>
          <cell r="N206">
            <v>-239.01640507132799</v>
          </cell>
          <cell r="O206">
            <v>-321.22643576393813</v>
          </cell>
          <cell r="P206">
            <v>-299.67248565850002</v>
          </cell>
          <cell r="Q206">
            <v>-337.59688539335031</v>
          </cell>
          <cell r="R206">
            <v>-421.85375576506232</v>
          </cell>
          <cell r="S206">
            <v>-297.86572026075379</v>
          </cell>
          <cell r="T206">
            <v>-435.77380565553614</v>
          </cell>
          <cell r="U206">
            <v>-717.96016972461894</v>
          </cell>
          <cell r="V206">
            <v>-481.54907665374469</v>
          </cell>
          <cell r="W206">
            <v>-427.7823371058472</v>
          </cell>
          <cell r="X206">
            <v>-406.87137442865162</v>
          </cell>
          <cell r="Y206">
            <v>-439.51344714484429</v>
          </cell>
          <cell r="Z206">
            <v>-305.41110072415955</v>
          </cell>
          <cell r="AA206">
            <v>-641.67084125216331</v>
          </cell>
        </row>
        <row r="207">
          <cell r="A207" t="str">
            <v>Exports of goods (f.o.b.)</v>
          </cell>
          <cell r="B207">
            <v>280.76900000000001</v>
          </cell>
          <cell r="C207">
            <v>280.79199999999997</v>
          </cell>
          <cell r="D207">
            <v>229.15799999999999</v>
          </cell>
          <cell r="E207">
            <v>131.57300000000001</v>
          </cell>
          <cell r="F207">
            <v>95.676000000000002</v>
          </cell>
          <cell r="G207">
            <v>76.638000000000005</v>
          </cell>
          <cell r="H207">
            <v>79.125</v>
          </cell>
          <cell r="I207">
            <v>97.048000000000002</v>
          </cell>
          <cell r="J207">
            <v>103.018</v>
          </cell>
          <cell r="K207">
            <v>104.77200000000001</v>
          </cell>
          <cell r="L207">
            <v>126.37546739999998</v>
          </cell>
          <cell r="M207">
            <v>162.34214220972603</v>
          </cell>
          <cell r="N207">
            <v>139.32942558102192</v>
          </cell>
          <cell r="O207">
            <v>131.82597452593572</v>
          </cell>
          <cell r="P207">
            <v>163.99391900000001</v>
          </cell>
          <cell r="Q207">
            <v>174.26159825664968</v>
          </cell>
          <cell r="R207">
            <v>226.13371340000003</v>
          </cell>
          <cell r="S207">
            <v>230</v>
          </cell>
          <cell r="T207">
            <v>244.6</v>
          </cell>
          <cell r="U207">
            <v>283.7</v>
          </cell>
          <cell r="V207">
            <v>364</v>
          </cell>
          <cell r="W207">
            <v>703.1</v>
          </cell>
          <cell r="X207">
            <v>809.81200000000001</v>
          </cell>
          <cell r="Y207">
            <v>1043.913</v>
          </cell>
          <cell r="Z207">
            <v>1503.8600000000001</v>
          </cell>
          <cell r="AA207">
            <v>1745.3</v>
          </cell>
        </row>
        <row r="208">
          <cell r="A208" t="str">
            <v xml:space="preserve">       o/w  other large projects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34.5</v>
          </cell>
          <cell r="U208">
            <v>75.8</v>
          </cell>
          <cell r="V208">
            <v>67</v>
          </cell>
          <cell r="W208">
            <v>57.300000000000011</v>
          </cell>
          <cell r="X208">
            <v>107.37700000000001</v>
          </cell>
          <cell r="Y208">
            <v>113.3</v>
          </cell>
          <cell r="Z208">
            <v>133.52500000000001</v>
          </cell>
          <cell r="AA208">
            <v>241.95181195999999</v>
          </cell>
        </row>
        <row r="209">
          <cell r="A209" t="str">
            <v xml:space="preserve">       o/w Mozal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60.2</v>
          </cell>
          <cell r="W209">
            <v>383.2</v>
          </cell>
          <cell r="X209">
            <v>361.1</v>
          </cell>
          <cell r="Y209">
            <v>567.6</v>
          </cell>
          <cell r="Z209">
            <v>915.01099999999997</v>
          </cell>
          <cell r="AA209">
            <v>1020.54818804</v>
          </cell>
        </row>
        <row r="210">
          <cell r="A210" t="str">
            <v>Exports of goods excl. megaprojects</v>
          </cell>
          <cell r="K210">
            <v>104.77200000000001</v>
          </cell>
          <cell r="L210">
            <v>126.37546739999998</v>
          </cell>
          <cell r="M210">
            <v>162.34214220972603</v>
          </cell>
          <cell r="N210">
            <v>139.32942558102192</v>
          </cell>
          <cell r="O210">
            <v>131.82597452593572</v>
          </cell>
          <cell r="P210">
            <v>163.99391900000001</v>
          </cell>
          <cell r="Q210">
            <v>174.26159825664968</v>
          </cell>
          <cell r="R210">
            <v>226.13371340000003</v>
          </cell>
          <cell r="S210">
            <v>230</v>
          </cell>
          <cell r="T210">
            <v>210.1</v>
          </cell>
          <cell r="U210">
            <v>207.89999999999998</v>
          </cell>
          <cell r="V210">
            <v>236.8</v>
          </cell>
          <cell r="W210">
            <v>262.59999999999997</v>
          </cell>
          <cell r="X210">
            <v>341.33499999999992</v>
          </cell>
          <cell r="Y210">
            <v>363.01300000000003</v>
          </cell>
          <cell r="Z210">
            <v>455.32400000000007</v>
          </cell>
          <cell r="AA210">
            <v>482.79999999999995</v>
          </cell>
        </row>
        <row r="211">
          <cell r="A211" t="str">
            <v>Receipts of Services and Income</v>
          </cell>
          <cell r="B211">
            <v>171.29999999999998</v>
          </cell>
          <cell r="C211">
            <v>178.5</v>
          </cell>
          <cell r="D211">
            <v>171.3</v>
          </cell>
          <cell r="E211">
            <v>165.7</v>
          </cell>
          <cell r="F211">
            <v>118.1</v>
          </cell>
          <cell r="G211">
            <v>107.1</v>
          </cell>
          <cell r="H211">
            <v>119</v>
          </cell>
          <cell r="I211">
            <v>137</v>
          </cell>
          <cell r="J211">
            <v>156.6</v>
          </cell>
          <cell r="K211">
            <v>166.7</v>
          </cell>
          <cell r="L211">
            <v>173.44499999999999</v>
          </cell>
          <cell r="M211">
            <v>202.84220500000001</v>
          </cell>
          <cell r="N211">
            <v>222.6700345205</v>
          </cell>
          <cell r="O211">
            <v>239.8555657101262</v>
          </cell>
          <cell r="P211">
            <v>245.89999999999998</v>
          </cell>
          <cell r="Q211">
            <v>291.70000000000005</v>
          </cell>
          <cell r="R211">
            <v>314.2</v>
          </cell>
          <cell r="S211">
            <v>342.3</v>
          </cell>
          <cell r="T211">
            <v>332.5</v>
          </cell>
          <cell r="U211">
            <v>355.6</v>
          </cell>
          <cell r="V211">
            <v>405.09999999999997</v>
          </cell>
          <cell r="W211">
            <v>310.60000000000002</v>
          </cell>
          <cell r="X211">
            <v>415</v>
          </cell>
          <cell r="Y211">
            <v>357.5</v>
          </cell>
          <cell r="Z211">
            <v>370.1</v>
          </cell>
          <cell r="AA211">
            <v>464.29999999999995</v>
          </cell>
        </row>
        <row r="212">
          <cell r="A212" t="str">
            <v>Exports of Transportation</v>
          </cell>
          <cell r="B212">
            <v>92.6</v>
          </cell>
          <cell r="C212">
            <v>82</v>
          </cell>
          <cell r="D212">
            <v>83.4</v>
          </cell>
          <cell r="E212">
            <v>66.400000000000006</v>
          </cell>
          <cell r="F212">
            <v>34.5</v>
          </cell>
          <cell r="G212">
            <v>39.4</v>
          </cell>
          <cell r="H212">
            <v>45</v>
          </cell>
          <cell r="I212">
            <v>35.1</v>
          </cell>
          <cell r="J212">
            <v>41.5</v>
          </cell>
          <cell r="K212">
            <v>52.9</v>
          </cell>
          <cell r="L212">
            <v>63.145000000000003</v>
          </cell>
          <cell r="M212">
            <v>60.24033</v>
          </cell>
          <cell r="N212">
            <v>69.57758115</v>
          </cell>
          <cell r="O212">
            <v>78.255768621236129</v>
          </cell>
          <cell r="P212">
            <v>67.099999999999994</v>
          </cell>
          <cell r="Q212">
            <v>50.2</v>
          </cell>
          <cell r="R212">
            <v>59.1</v>
          </cell>
          <cell r="S212">
            <v>62.8</v>
          </cell>
          <cell r="T212">
            <v>58.3</v>
          </cell>
          <cell r="U212">
            <v>99.3</v>
          </cell>
          <cell r="V212">
            <v>97.6</v>
          </cell>
          <cell r="W212">
            <v>55.7</v>
          </cell>
          <cell r="X212">
            <v>101.7</v>
          </cell>
          <cell r="Y212">
            <v>90.5</v>
          </cell>
          <cell r="Z212">
            <v>80</v>
          </cell>
          <cell r="AA212">
            <v>89.35893677</v>
          </cell>
        </row>
        <row r="213">
          <cell r="A213" t="str">
            <v>Other service receipts</v>
          </cell>
          <cell r="B213">
            <v>25.3</v>
          </cell>
          <cell r="C213">
            <v>32</v>
          </cell>
          <cell r="D213">
            <v>24.4</v>
          </cell>
          <cell r="E213">
            <v>24.1</v>
          </cell>
          <cell r="F213">
            <v>26.6</v>
          </cell>
          <cell r="G213">
            <v>26.9</v>
          </cell>
          <cell r="H213">
            <v>24</v>
          </cell>
          <cell r="I213">
            <v>43.9</v>
          </cell>
          <cell r="J213">
            <v>43.5</v>
          </cell>
          <cell r="K213">
            <v>42.5</v>
          </cell>
          <cell r="L213">
            <v>39.9</v>
          </cell>
          <cell r="M213">
            <v>86.999955</v>
          </cell>
          <cell r="N213">
            <v>95.099650810499995</v>
          </cell>
          <cell r="O213">
            <v>102</v>
          </cell>
          <cell r="P213">
            <v>124</v>
          </cell>
          <cell r="Q213">
            <v>182.4</v>
          </cell>
          <cell r="R213">
            <v>194.1</v>
          </cell>
          <cell r="S213">
            <v>215.9</v>
          </cell>
          <cell r="T213">
            <v>227.9</v>
          </cell>
          <cell r="U213">
            <v>218.3</v>
          </cell>
          <cell r="V213">
            <v>270.7</v>
          </cell>
          <cell r="W213">
            <v>245.3</v>
          </cell>
          <cell r="X213">
            <v>277</v>
          </cell>
          <cell r="Y213">
            <v>218.1</v>
          </cell>
          <cell r="Z213">
            <v>243.90000000000003</v>
          </cell>
          <cell r="AA213">
            <v>329.04106322999996</v>
          </cell>
        </row>
        <row r="215">
          <cell r="A215" t="str">
            <v>Employees' compensation-recepits</v>
          </cell>
          <cell r="B215">
            <v>53.4</v>
          </cell>
          <cell r="C215">
            <v>64.5</v>
          </cell>
          <cell r="D215">
            <v>63.5</v>
          </cell>
          <cell r="E215">
            <v>75.2</v>
          </cell>
          <cell r="F215">
            <v>57</v>
          </cell>
          <cell r="G215">
            <v>40.799999999999997</v>
          </cell>
          <cell r="H215">
            <v>50</v>
          </cell>
          <cell r="I215">
            <v>58</v>
          </cell>
          <cell r="J215">
            <v>71.599999999999994</v>
          </cell>
          <cell r="K215">
            <v>71.3</v>
          </cell>
          <cell r="L215">
            <v>70.400000000000006</v>
          </cell>
          <cell r="M215">
            <v>55.601920000000007</v>
          </cell>
          <cell r="N215">
            <v>57.992802560000001</v>
          </cell>
          <cell r="O215">
            <v>59.599797088890043</v>
          </cell>
          <cell r="P215">
            <v>54.8</v>
          </cell>
          <cell r="Q215">
            <v>59.1</v>
          </cell>
          <cell r="R215">
            <v>61</v>
          </cell>
          <cell r="S215">
            <v>63.6</v>
          </cell>
          <cell r="T215">
            <v>46.3</v>
          </cell>
          <cell r="U215">
            <v>38</v>
          </cell>
          <cell r="V215">
            <v>36.799999999999997</v>
          </cell>
          <cell r="W215">
            <v>9.6</v>
          </cell>
          <cell r="X215">
            <v>36.299999999999997</v>
          </cell>
          <cell r="Y215">
            <v>48.9</v>
          </cell>
          <cell r="Z215">
            <v>46.2</v>
          </cell>
          <cell r="AA215">
            <v>45.9</v>
          </cell>
        </row>
        <row r="217">
          <cell r="A217" t="str">
            <v>Imports of goods (- sign)</v>
          </cell>
          <cell r="B217">
            <v>-800.06799999999998</v>
          </cell>
          <cell r="C217">
            <v>-801.06399999999996</v>
          </cell>
          <cell r="D217">
            <v>-835.947</v>
          </cell>
          <cell r="E217">
            <v>-636.42100000000005</v>
          </cell>
          <cell r="F217">
            <v>-539.66300000000001</v>
          </cell>
          <cell r="G217">
            <v>-423.76400000000001</v>
          </cell>
          <cell r="H217">
            <v>-542.73099999999999</v>
          </cell>
          <cell r="I217">
            <v>-642</v>
          </cell>
          <cell r="J217">
            <v>-657.6</v>
          </cell>
          <cell r="K217">
            <v>-722.7</v>
          </cell>
          <cell r="L217">
            <v>-780</v>
          </cell>
          <cell r="M217">
            <v>-791.2</v>
          </cell>
          <cell r="N217">
            <v>-745</v>
          </cell>
          <cell r="O217">
            <v>-829.7</v>
          </cell>
          <cell r="P217">
            <v>-881</v>
          </cell>
          <cell r="Q217">
            <v>-726.98599999999999</v>
          </cell>
          <cell r="R217">
            <v>-782.6</v>
          </cell>
          <cell r="S217">
            <v>-760</v>
          </cell>
          <cell r="T217">
            <v>-817.3</v>
          </cell>
          <cell r="U217">
            <v>-1199.8</v>
          </cell>
          <cell r="V217">
            <v>-1163.0259999999998</v>
          </cell>
          <cell r="W217">
            <v>-1063.4000000000001</v>
          </cell>
          <cell r="X217">
            <v>-1542.9629999999997</v>
          </cell>
          <cell r="Y217">
            <v>-1740.5</v>
          </cell>
          <cell r="Z217">
            <v>-2034.6729999999998</v>
          </cell>
          <cell r="AA217">
            <v>-2466.6</v>
          </cell>
        </row>
        <row r="218">
          <cell r="A218" t="str">
            <v xml:space="preserve">    other large projects 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-40.4</v>
          </cell>
          <cell r="R218">
            <v>-52.4</v>
          </cell>
          <cell r="S218">
            <v>-42.1</v>
          </cell>
          <cell r="T218">
            <v>0</v>
          </cell>
          <cell r="U218">
            <v>0</v>
          </cell>
          <cell r="V218">
            <v>-2</v>
          </cell>
          <cell r="W218">
            <v>0</v>
          </cell>
          <cell r="X218">
            <v>-82.124000000000024</v>
          </cell>
          <cell r="Y218">
            <v>-67.099999999999994</v>
          </cell>
          <cell r="Z218">
            <v>-14.473675999999962</v>
          </cell>
          <cell r="AA218">
            <v>-36.800000000000011</v>
          </cell>
        </row>
        <row r="219">
          <cell r="A219" t="str">
            <v xml:space="preserve">     Mozal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-87.299999999999955</v>
          </cell>
          <cell r="U219">
            <v>-514.4</v>
          </cell>
          <cell r="V219">
            <v>-116.726</v>
          </cell>
          <cell r="W219">
            <v>-231</v>
          </cell>
          <cell r="X219">
            <v>-320.10000000000002</v>
          </cell>
          <cell r="Y219">
            <v>-270.16800000000001</v>
          </cell>
          <cell r="Z219">
            <v>-307.71300000000002</v>
          </cell>
          <cell r="AA219">
            <v>-385.95983239000003</v>
          </cell>
        </row>
        <row r="220">
          <cell r="A220" t="str">
            <v>Imports of goods excl. megaprojects</v>
          </cell>
          <cell r="K220">
            <v>-722.7</v>
          </cell>
          <cell r="L220">
            <v>-780</v>
          </cell>
          <cell r="M220">
            <v>-791.2</v>
          </cell>
          <cell r="N220">
            <v>-745</v>
          </cell>
          <cell r="O220">
            <v>-829.7</v>
          </cell>
          <cell r="P220">
            <v>-881</v>
          </cell>
          <cell r="Q220">
            <v>-686.58600000000001</v>
          </cell>
          <cell r="R220">
            <v>-730.2</v>
          </cell>
          <cell r="S220">
            <v>-717.9</v>
          </cell>
          <cell r="T220">
            <v>-730</v>
          </cell>
          <cell r="U220">
            <v>-685.4</v>
          </cell>
          <cell r="V220">
            <v>-1044.2999999999997</v>
          </cell>
          <cell r="W220">
            <v>-832.40000000000009</v>
          </cell>
          <cell r="X220">
            <v>-1140.7389999999996</v>
          </cell>
          <cell r="Y220">
            <v>-1403.232</v>
          </cell>
          <cell r="Z220">
            <v>-1712.4863239999997</v>
          </cell>
          <cell r="AA220">
            <v>-2043.8401676099998</v>
          </cell>
        </row>
        <row r="222">
          <cell r="A222" t="str">
            <v>Expenditures for Non-interest services</v>
          </cell>
          <cell r="B222">
            <v>-68.8</v>
          </cell>
          <cell r="C222">
            <v>-86.8</v>
          </cell>
          <cell r="D222">
            <v>-80.2</v>
          </cell>
          <cell r="E222">
            <v>-77.699999999999989</v>
          </cell>
          <cell r="F222">
            <v>-69.3</v>
          </cell>
          <cell r="G222">
            <v>-82.7</v>
          </cell>
          <cell r="H222">
            <v>-123</v>
          </cell>
          <cell r="I222">
            <v>-136.60000000000002</v>
          </cell>
          <cell r="J222">
            <v>-142.6</v>
          </cell>
          <cell r="K222">
            <v>-142.19999999999999</v>
          </cell>
          <cell r="L222">
            <v>-143.60000000000002</v>
          </cell>
          <cell r="M222">
            <v>-220.99488000000002</v>
          </cell>
          <cell r="N222">
            <v>-227.26751129000002</v>
          </cell>
          <cell r="O222">
            <v>-196.4</v>
          </cell>
          <cell r="P222">
            <v>-240.9</v>
          </cell>
          <cell r="Q222">
            <v>-271.59999999999997</v>
          </cell>
          <cell r="R222">
            <v>-256.50699999999995</v>
          </cell>
          <cell r="S222">
            <v>-275.70000000000005</v>
          </cell>
          <cell r="T222">
            <v>-344.9</v>
          </cell>
          <cell r="U222">
            <v>-393.90000000000003</v>
          </cell>
          <cell r="V222">
            <v>-443.7</v>
          </cell>
          <cell r="W222">
            <v>-670.69999999999993</v>
          </cell>
          <cell r="X222">
            <v>-499.03332999999998</v>
          </cell>
          <cell r="Y222">
            <v>-468.45500000000004</v>
          </cell>
          <cell r="Z222">
            <v>-524.87942999999996</v>
          </cell>
          <cell r="AA222">
            <v>-684.90526894790003</v>
          </cell>
        </row>
        <row r="223">
          <cell r="A223" t="str">
            <v>Imports of transportation</v>
          </cell>
          <cell r="B223">
            <v>-25.6</v>
          </cell>
          <cell r="C223">
            <v>-27.4</v>
          </cell>
          <cell r="D223">
            <v>-28.3</v>
          </cell>
          <cell r="E223">
            <v>-32.9</v>
          </cell>
          <cell r="F223">
            <v>-24.5</v>
          </cell>
          <cell r="G223">
            <v>-38.700000000000003</v>
          </cell>
          <cell r="H223">
            <v>-34</v>
          </cell>
          <cell r="I223">
            <v>-33.9</v>
          </cell>
          <cell r="J223">
            <v>-41.3</v>
          </cell>
          <cell r="K223">
            <v>-37.5</v>
          </cell>
          <cell r="L223">
            <v>-39.799999999999997</v>
          </cell>
          <cell r="M223">
            <v>-50.199739999999991</v>
          </cell>
          <cell r="N223">
            <v>-48.467848969999991</v>
          </cell>
          <cell r="O223">
            <v>-51.3</v>
          </cell>
          <cell r="P223">
            <v>-48.2</v>
          </cell>
          <cell r="Q223">
            <v>-35</v>
          </cell>
          <cell r="R223">
            <v>-33.5</v>
          </cell>
          <cell r="S223">
            <v>-30.2</v>
          </cell>
          <cell r="T223">
            <v>-33.4</v>
          </cell>
          <cell r="U223">
            <v>-28.4</v>
          </cell>
          <cell r="V223">
            <v>-45.9</v>
          </cell>
          <cell r="W223">
            <v>-103.2</v>
          </cell>
          <cell r="X223">
            <v>-40.633330000000029</v>
          </cell>
          <cell r="Y223">
            <v>-33.855000000000018</v>
          </cell>
          <cell r="Z223">
            <v>-38.526160000000033</v>
          </cell>
          <cell r="AA223">
            <v>-51.106000000000051</v>
          </cell>
        </row>
        <row r="224">
          <cell r="A224" t="str">
            <v xml:space="preserve">Other service expenditure </v>
          </cell>
          <cell r="B224">
            <v>-17.899999999999999</v>
          </cell>
          <cell r="C224">
            <v>-30</v>
          </cell>
          <cell r="D224">
            <v>-28.3</v>
          </cell>
          <cell r="E224">
            <v>-24.9</v>
          </cell>
          <cell r="F224">
            <v>-19.100000000000001</v>
          </cell>
          <cell r="G224">
            <v>-19</v>
          </cell>
          <cell r="H224">
            <v>-16</v>
          </cell>
          <cell r="I224">
            <v>-23</v>
          </cell>
          <cell r="J224">
            <v>-31</v>
          </cell>
          <cell r="K224">
            <v>-30.1</v>
          </cell>
          <cell r="L224">
            <v>-30.6</v>
          </cell>
          <cell r="M224">
            <v>-96.702340000000021</v>
          </cell>
          <cell r="N224">
            <v>-109.17902352000002</v>
          </cell>
          <cell r="O224">
            <v>-76.8</v>
          </cell>
          <cell r="P224">
            <v>-88.300000000000011</v>
          </cell>
          <cell r="Q224">
            <v>-137.19999999999999</v>
          </cell>
          <cell r="R224">
            <v>-138.6</v>
          </cell>
          <cell r="S224">
            <v>-147.40000000000003</v>
          </cell>
          <cell r="T224">
            <v>-116</v>
          </cell>
          <cell r="U224">
            <v>-230.4</v>
          </cell>
          <cell r="V224">
            <v>-215.7</v>
          </cell>
          <cell r="W224">
            <v>-330.6</v>
          </cell>
          <cell r="X224">
            <v>-238.52224000000001</v>
          </cell>
          <cell r="Y224">
            <v>-230.8</v>
          </cell>
          <cell r="Z224">
            <v>-210.25326999999987</v>
          </cell>
          <cell r="AA224">
            <v>-149.89999999999998</v>
          </cell>
        </row>
        <row r="225">
          <cell r="A225" t="str">
            <v>Service expenditure for all large projects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-96.8</v>
          </cell>
          <cell r="U225">
            <v>-81.2</v>
          </cell>
          <cell r="V225">
            <v>-122.3</v>
          </cell>
          <cell r="W225">
            <v>-168</v>
          </cell>
          <cell r="X225">
            <v>-136.47775999999999</v>
          </cell>
          <cell r="Y225">
            <v>-103.19999999999999</v>
          </cell>
          <cell r="Z225">
            <v>-36.4</v>
          </cell>
          <cell r="AA225">
            <v>-115.3</v>
          </cell>
        </row>
        <row r="227">
          <cell r="A227" t="str">
            <v>Employees' compensation-imports</v>
          </cell>
          <cell r="B227">
            <v>-25.3</v>
          </cell>
          <cell r="C227">
            <v>-29.4</v>
          </cell>
          <cell r="D227">
            <v>-23.6</v>
          </cell>
          <cell r="E227">
            <v>-19.899999999999999</v>
          </cell>
          <cell r="F227">
            <v>-25.7</v>
          </cell>
          <cell r="G227">
            <v>-25</v>
          </cell>
          <cell r="H227">
            <v>-23</v>
          </cell>
          <cell r="I227">
            <v>-25</v>
          </cell>
          <cell r="J227">
            <v>-25.3</v>
          </cell>
          <cell r="K227">
            <v>-27.5</v>
          </cell>
          <cell r="L227">
            <v>-25.4</v>
          </cell>
          <cell r="M227">
            <v>-29.590999999999998</v>
          </cell>
          <cell r="N227">
            <v>-26.631899999999998</v>
          </cell>
          <cell r="O227">
            <v>-21.3</v>
          </cell>
          <cell r="P227">
            <v>-19.399999999999999</v>
          </cell>
          <cell r="Q227">
            <v>-20.6</v>
          </cell>
          <cell r="R227">
            <v>-15.7</v>
          </cell>
          <cell r="S227">
            <v>-22.9</v>
          </cell>
          <cell r="T227">
            <v>-31.1</v>
          </cell>
          <cell r="U227">
            <v>-31.3</v>
          </cell>
          <cell r="V227">
            <v>-35.5</v>
          </cell>
          <cell r="W227">
            <v>-32</v>
          </cell>
          <cell r="X227">
            <v>-33.200000000000003</v>
          </cell>
          <cell r="Y227">
            <v>-9</v>
          </cell>
          <cell r="Z227">
            <v>-9</v>
          </cell>
          <cell r="AA227">
            <v>-10.4</v>
          </cell>
        </row>
        <row r="228">
          <cell r="A228" t="str">
            <v>Investment/Business services-imports (excluding large projects)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-50</v>
          </cell>
          <cell r="I228">
            <v>-54.7</v>
          </cell>
          <cell r="J228">
            <v>-45</v>
          </cell>
          <cell r="K228">
            <v>-47.1</v>
          </cell>
          <cell r="L228">
            <v>-47.8</v>
          </cell>
          <cell r="M228">
            <v>-44.501800000000003</v>
          </cell>
          <cell r="N228">
            <v>-42.9887388</v>
          </cell>
          <cell r="O228">
            <v>-47</v>
          </cell>
          <cell r="P228">
            <v>-85</v>
          </cell>
          <cell r="Q228">
            <v>-78.8</v>
          </cell>
          <cell r="R228">
            <v>-68.706999999999994</v>
          </cell>
          <cell r="S228">
            <v>-75.2</v>
          </cell>
          <cell r="T228">
            <v>-67.599999999999994</v>
          </cell>
          <cell r="U228">
            <v>-16.8</v>
          </cell>
          <cell r="V228">
            <v>-24.3</v>
          </cell>
          <cell r="W228">
            <v>-16.600000000000001</v>
          </cell>
          <cell r="X228">
            <v>-22.500000000000004</v>
          </cell>
          <cell r="Y228">
            <v>-49.5</v>
          </cell>
          <cell r="Z228">
            <v>-63.100000000000009</v>
          </cell>
          <cell r="AA228">
            <v>-110.3</v>
          </cell>
        </row>
        <row r="229">
          <cell r="A229" t="str">
            <v>Dividends-paid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-5.8</v>
          </cell>
          <cell r="V229">
            <v>0</v>
          </cell>
          <cell r="W229">
            <v>-20.3</v>
          </cell>
          <cell r="X229">
            <v>-27.700000000000003</v>
          </cell>
          <cell r="Y229">
            <v>-42.1</v>
          </cell>
          <cell r="Z229">
            <v>-167.6</v>
          </cell>
          <cell r="AA229">
            <v>-247.8992689479</v>
          </cell>
        </row>
        <row r="232">
          <cell r="A232" t="str">
            <v>Total interest scheduled (incl. IMF and private sector) - sign</v>
          </cell>
          <cell r="B232">
            <v>-6.1</v>
          </cell>
          <cell r="C232">
            <v>-35.9</v>
          </cell>
          <cell r="D232">
            <v>-60.3</v>
          </cell>
          <cell r="E232">
            <v>-88.2</v>
          </cell>
          <cell r="F232">
            <v>-80.900000000000006</v>
          </cell>
          <cell r="G232">
            <v>-117.36</v>
          </cell>
          <cell r="H232">
            <v>-154.65</v>
          </cell>
          <cell r="I232">
            <v>-148.4</v>
          </cell>
          <cell r="J232">
            <v>-116.7</v>
          </cell>
          <cell r="K232">
            <v>-169.3</v>
          </cell>
          <cell r="L232">
            <v>-142.44</v>
          </cell>
          <cell r="M232">
            <v>-135.891201</v>
          </cell>
          <cell r="N232">
            <v>-171.15399908205001</v>
          </cell>
          <cell r="O232">
            <v>-170.10797600000001</v>
          </cell>
          <cell r="P232">
            <v>-152.26640465849999</v>
          </cell>
          <cell r="Q232">
            <v>-144.17248365</v>
          </cell>
          <cell r="R232">
            <v>-147.7804691650623</v>
          </cell>
          <cell r="S232">
            <v>-147.36572026075373</v>
          </cell>
          <cell r="T232">
            <v>-163.27380565553625</v>
          </cell>
          <cell r="U232">
            <v>-197.66016972461895</v>
          </cell>
          <cell r="V232">
            <v>-204.70057665374486</v>
          </cell>
          <cell r="W232">
            <v>-245.07008874802861</v>
          </cell>
          <cell r="X232">
            <v>-126.02162302455939</v>
          </cell>
          <cell r="Y232">
            <v>-145.94448210607848</v>
          </cell>
          <cell r="Z232">
            <v>-146.52199999999999</v>
          </cell>
          <cell r="AA232">
            <v>-160.66980941025568</v>
          </cell>
        </row>
        <row r="233">
          <cell r="A233" t="str">
            <v xml:space="preserve">Total interest paid (cash, incl. IMF and private sector) </v>
          </cell>
          <cell r="M233" t="str">
            <v>...</v>
          </cell>
          <cell r="N233" t="str">
            <v>...</v>
          </cell>
          <cell r="O233" t="str">
            <v>...</v>
          </cell>
          <cell r="P233">
            <v>-54.986404658499893</v>
          </cell>
          <cell r="Q233">
            <v>-56.445422683675986</v>
          </cell>
          <cell r="R233">
            <v>-62.525521893543754</v>
          </cell>
          <cell r="S233">
            <v>-49.555160681679652</v>
          </cell>
          <cell r="T233">
            <v>-54.072969304849579</v>
          </cell>
          <cell r="U233">
            <v>-95.013273936553759</v>
          </cell>
          <cell r="V233">
            <v>-91.83821734412092</v>
          </cell>
          <cell r="W233">
            <v>-165.72913922248551</v>
          </cell>
          <cell r="X233">
            <v>-114.25806210958046</v>
          </cell>
          <cell r="Y233">
            <v>-134.75456627590574</v>
          </cell>
          <cell r="Z233">
            <v>-142.19417705282657</v>
          </cell>
          <cell r="AA233">
            <v>-156.43659639113426</v>
          </cell>
        </row>
        <row r="234">
          <cell r="A234" t="str">
            <v>Budget interest accrued</v>
          </cell>
          <cell r="M234" t="str">
            <v>...</v>
          </cell>
          <cell r="N234" t="str">
            <v>...</v>
          </cell>
          <cell r="O234" t="str">
            <v>...</v>
          </cell>
          <cell r="P234">
            <v>-121.7</v>
          </cell>
          <cell r="Q234">
            <v>-114.8</v>
          </cell>
          <cell r="R234">
            <v>-123.64174981870582</v>
          </cell>
          <cell r="S234">
            <v>-121.48166946292595</v>
          </cell>
          <cell r="T234">
            <v>-133.50159389901296</v>
          </cell>
          <cell r="U234">
            <v>-146.26718571935626</v>
          </cell>
          <cell r="V234">
            <v>-147.6182110720938</v>
          </cell>
          <cell r="W234">
            <v>-135.26337797598899</v>
          </cell>
          <cell r="X234">
            <v>-25.72615911455939</v>
          </cell>
          <cell r="Y234">
            <v>-25.108226106078476</v>
          </cell>
          <cell r="Z234">
            <v>-18.422000000000001</v>
          </cell>
          <cell r="AA234">
            <v>-21.094219885875688</v>
          </cell>
        </row>
        <row r="235">
          <cell r="A235" t="str">
            <v>Budget interest paid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...</v>
          </cell>
          <cell r="N235" t="str">
            <v>...</v>
          </cell>
          <cell r="O235" t="str">
            <v>...</v>
          </cell>
          <cell r="P235">
            <v>-40.700000000000003</v>
          </cell>
          <cell r="Q235">
            <v>-43.272939033676003</v>
          </cell>
          <cell r="R235">
            <v>-57.329447154901246</v>
          </cell>
          <cell r="S235">
            <v>-40.966431750929623</v>
          </cell>
          <cell r="T235">
            <v>-39.9273136949896</v>
          </cell>
          <cell r="U235">
            <v>-55.682730472404145</v>
          </cell>
          <cell r="V235">
            <v>-62.424342840761639</v>
          </cell>
          <cell r="W235">
            <v>-60.581870657073225</v>
          </cell>
          <cell r="X235">
            <v>-21.170752643407784</v>
          </cell>
          <cell r="Y235">
            <v>-20.681595276393992</v>
          </cell>
          <cell r="Z235">
            <v>-14.094177052826584</v>
          </cell>
          <cell r="AA235">
            <v>-16.861006866754281</v>
          </cell>
        </row>
        <row r="236">
          <cell r="A236" t="str">
            <v>Total public sector interest paid</v>
          </cell>
          <cell r="M236" t="str">
            <v>...</v>
          </cell>
          <cell r="N236" t="str">
            <v>...</v>
          </cell>
          <cell r="O236" t="str">
            <v>...</v>
          </cell>
          <cell r="P236">
            <v>-54.986404658499893</v>
          </cell>
          <cell r="Q236">
            <v>-56.445422683675986</v>
          </cell>
          <cell r="R236">
            <v>-58.926961893543762</v>
          </cell>
          <cell r="S236">
            <v>-42.414160681679661</v>
          </cell>
          <cell r="T236">
            <v>-41.034889304849571</v>
          </cell>
          <cell r="U236">
            <v>-76.551753936553766</v>
          </cell>
          <cell r="V236">
            <v>-16.464387344120922</v>
          </cell>
          <cell r="W236">
            <v>-88.007141722485528</v>
          </cell>
          <cell r="X236">
            <v>-22.166216553407786</v>
          </cell>
          <cell r="Y236">
            <v>-21.71785127639399</v>
          </cell>
          <cell r="Z236">
            <v>-14.094177052826584</v>
          </cell>
          <cell r="AA236">
            <v>-17.736596391134281</v>
          </cell>
        </row>
        <row r="239">
          <cell r="A239" t="str">
            <v>Private transfers (total)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A240" t="str">
            <v>Official transfers (total)</v>
          </cell>
          <cell r="B240">
            <v>55.9</v>
          </cell>
          <cell r="C240">
            <v>57.4</v>
          </cell>
          <cell r="D240">
            <v>79.400000000000006</v>
          </cell>
          <cell r="E240">
            <v>89.6</v>
          </cell>
          <cell r="F240">
            <v>167.8</v>
          </cell>
          <cell r="G240">
            <v>139</v>
          </cell>
          <cell r="H240">
            <v>213</v>
          </cell>
          <cell r="I240">
            <v>304.2</v>
          </cell>
          <cell r="J240">
            <v>376.8</v>
          </cell>
          <cell r="K240">
            <v>387.5</v>
          </cell>
          <cell r="L240">
            <v>448.4</v>
          </cell>
          <cell r="M240">
            <v>501.71476000000007</v>
          </cell>
          <cell r="N240">
            <v>499.4169063992</v>
          </cell>
          <cell r="O240">
            <v>503.3</v>
          </cell>
          <cell r="P240">
            <v>564.6</v>
          </cell>
          <cell r="Q240">
            <v>339.2</v>
          </cell>
          <cell r="R240">
            <v>224.7</v>
          </cell>
          <cell r="S240">
            <v>312.90000000000003</v>
          </cell>
          <cell r="T240">
            <v>313.2</v>
          </cell>
          <cell r="U240">
            <v>434.09999999999997</v>
          </cell>
          <cell r="V240">
            <v>560.77750000000003</v>
          </cell>
          <cell r="W240">
            <v>503.51812582109073</v>
          </cell>
          <cell r="X240">
            <v>373.90000000000003</v>
          </cell>
          <cell r="Y240">
            <v>491.9</v>
          </cell>
          <cell r="Z240">
            <v>515.36</v>
          </cell>
          <cell r="AA240">
            <v>434.25380822971948</v>
          </cell>
        </row>
        <row r="241">
          <cell r="A241" t="str">
            <v xml:space="preserve">    Food Aid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110.8</v>
          </cell>
          <cell r="M241">
            <v>124.4</v>
          </cell>
          <cell r="N241">
            <v>145.4</v>
          </cell>
          <cell r="O241">
            <v>104.2</v>
          </cell>
          <cell r="P241">
            <v>64.8</v>
          </cell>
          <cell r="Q241">
            <v>67.2</v>
          </cell>
          <cell r="R241">
            <v>39.4</v>
          </cell>
          <cell r="S241">
            <v>32.799999999999997</v>
          </cell>
          <cell r="T241">
            <v>18.600000000000001</v>
          </cell>
          <cell r="U241">
            <v>15.2</v>
          </cell>
          <cell r="V241">
            <v>120.58000000000001</v>
          </cell>
          <cell r="W241">
            <v>19.7</v>
          </cell>
          <cell r="X241">
            <v>26.5</v>
          </cell>
          <cell r="Y241">
            <v>40.800000000000004</v>
          </cell>
          <cell r="Z241">
            <v>8.5400000000000009</v>
          </cell>
          <cell r="AA241">
            <v>4.2040000000000006</v>
          </cell>
        </row>
        <row r="242">
          <cell r="A242" t="str">
            <v xml:space="preserve">      Of which: emergency aid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50.8</v>
          </cell>
          <cell r="M242">
            <v>50.9</v>
          </cell>
          <cell r="N242">
            <v>63.2</v>
          </cell>
          <cell r="O242">
            <v>77.2</v>
          </cell>
          <cell r="P242">
            <v>32.299999999999997</v>
          </cell>
          <cell r="Q242">
            <v>38.9</v>
          </cell>
          <cell r="R242">
            <v>18</v>
          </cell>
          <cell r="S242">
            <v>15.6</v>
          </cell>
          <cell r="T242">
            <v>4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36.200000000000003</v>
          </cell>
          <cell r="Z242">
            <v>0</v>
          </cell>
          <cell r="AA242">
            <v>0</v>
          </cell>
        </row>
        <row r="243">
          <cell r="A243" t="str">
            <v xml:space="preserve">    Current expenditures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217.1</v>
          </cell>
          <cell r="M243">
            <v>133.80000000000001</v>
          </cell>
          <cell r="N243">
            <v>124</v>
          </cell>
          <cell r="O243">
            <v>140.4</v>
          </cell>
          <cell r="P243">
            <v>70.599999999999994</v>
          </cell>
          <cell r="Q243">
            <v>91.5</v>
          </cell>
          <cell r="R243">
            <v>82.2</v>
          </cell>
          <cell r="S243">
            <v>127</v>
          </cell>
          <cell r="T243">
            <v>123.5</v>
          </cell>
          <cell r="U243">
            <v>218.3</v>
          </cell>
          <cell r="V243">
            <v>216.20000000000002</v>
          </cell>
          <cell r="W243">
            <v>171.1</v>
          </cell>
          <cell r="X243">
            <v>118.4</v>
          </cell>
          <cell r="Y243">
            <v>170.6</v>
          </cell>
          <cell r="Z243">
            <v>173.88</v>
          </cell>
          <cell r="AA243">
            <v>222.24965204</v>
          </cell>
        </row>
        <row r="244">
          <cell r="A244" t="str">
            <v xml:space="preserve">    Non-food emergency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14.9</v>
          </cell>
          <cell r="M244">
            <v>10</v>
          </cell>
          <cell r="N244">
            <v>45</v>
          </cell>
          <cell r="O244">
            <v>35.200000000000003</v>
          </cell>
          <cell r="P244">
            <v>23.7</v>
          </cell>
          <cell r="Q244">
            <v>6</v>
          </cell>
          <cell r="R244">
            <v>1.3</v>
          </cell>
          <cell r="S244">
            <v>5.7</v>
          </cell>
          <cell r="T244">
            <v>16.899999999999999</v>
          </cell>
          <cell r="U244">
            <v>0</v>
          </cell>
          <cell r="V244">
            <v>0</v>
          </cell>
          <cell r="W244">
            <v>19.600000000000001</v>
          </cell>
          <cell r="X244">
            <v>2.3000000000000003</v>
          </cell>
          <cell r="Y244">
            <v>21</v>
          </cell>
          <cell r="Z244">
            <v>128.34</v>
          </cell>
          <cell r="AA244">
            <v>35.370641939999999</v>
          </cell>
        </row>
        <row r="245">
          <cell r="A245" t="str">
            <v xml:space="preserve">    Investment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105.6</v>
          </cell>
          <cell r="M245">
            <v>233.51476</v>
          </cell>
          <cell r="N245">
            <v>185.0169063992</v>
          </cell>
          <cell r="O245">
            <v>190</v>
          </cell>
          <cell r="P245">
            <v>216.4</v>
          </cell>
          <cell r="Q245">
            <v>160</v>
          </cell>
          <cell r="R245">
            <v>91.8</v>
          </cell>
          <cell r="S245">
            <v>132.1</v>
          </cell>
          <cell r="T245">
            <v>133.9</v>
          </cell>
          <cell r="U245">
            <v>180.29999999999998</v>
          </cell>
          <cell r="V245">
            <v>195.02749999999997</v>
          </cell>
          <cell r="W245">
            <v>256.74850000000004</v>
          </cell>
          <cell r="X245">
            <v>221.5</v>
          </cell>
          <cell r="Y245">
            <v>259.5</v>
          </cell>
          <cell r="Z245">
            <v>190.10000000000002</v>
          </cell>
          <cell r="AA245">
            <v>80.753632687200792</v>
          </cell>
        </row>
        <row r="246">
          <cell r="A246" t="str">
            <v xml:space="preserve">    Special programs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33.5</v>
          </cell>
          <cell r="P246">
            <v>189.1</v>
          </cell>
          <cell r="Q246">
            <v>14.5</v>
          </cell>
          <cell r="R246">
            <v>10</v>
          </cell>
          <cell r="S246">
            <v>15.3</v>
          </cell>
          <cell r="T246">
            <v>20.3</v>
          </cell>
          <cell r="U246">
            <v>20.3</v>
          </cell>
          <cell r="V246">
            <v>28.97</v>
          </cell>
          <cell r="W246">
            <v>2.2000000000000002</v>
          </cell>
          <cell r="X246">
            <v>5.2</v>
          </cell>
          <cell r="Y246">
            <v>0</v>
          </cell>
          <cell r="Z246">
            <v>14.5</v>
          </cell>
          <cell r="AA246">
            <v>91.675881562518654</v>
          </cell>
        </row>
        <row r="248">
          <cell r="A248" t="str">
            <v>Export deflator/unit value for goods (index in U.S. dollars (1990=100))</v>
          </cell>
          <cell r="L248">
            <v>100</v>
          </cell>
          <cell r="M248">
            <v>92.544610937042989</v>
          </cell>
          <cell r="N248">
            <v>83.764668591028538</v>
          </cell>
          <cell r="O248">
            <v>83.117203903834138</v>
          </cell>
          <cell r="P248">
            <v>84.468849973481539</v>
          </cell>
          <cell r="Q248">
            <v>92.810419853640454</v>
          </cell>
          <cell r="R248">
            <v>92.075584071964713</v>
          </cell>
          <cell r="S248">
            <v>91.64282058996487</v>
          </cell>
          <cell r="T248">
            <v>77.169360144689975</v>
          </cell>
          <cell r="U248">
            <v>74.865285863231051</v>
          </cell>
          <cell r="V248">
            <v>81.600457325009486</v>
          </cell>
          <cell r="W248">
            <v>74.490051346027428</v>
          </cell>
          <cell r="X248">
            <v>73.431325017579326</v>
          </cell>
          <cell r="Y248">
            <v>81.982057668391235</v>
          </cell>
          <cell r="Z248">
            <v>105.42538241788696</v>
          </cell>
          <cell r="AA248">
            <v>126.9469046887172</v>
          </cell>
        </row>
        <row r="249">
          <cell r="A249" t="str">
            <v>Import deflator/unit value for goods (index in U.S. dollars; (1990=100))</v>
          </cell>
          <cell r="L249">
            <v>100</v>
          </cell>
          <cell r="M249">
            <v>97.679088975595945</v>
          </cell>
          <cell r="N249">
            <v>100.05558940643256</v>
          </cell>
          <cell r="O249">
            <v>95.338717758599643</v>
          </cell>
          <cell r="P249">
            <v>97.045709347623713</v>
          </cell>
          <cell r="Q249">
            <v>106.19913841514916</v>
          </cell>
          <cell r="R249">
            <v>104.93143413695</v>
          </cell>
          <cell r="S249">
            <v>96.372195047809242</v>
          </cell>
          <cell r="T249">
            <v>88.767855197761335</v>
          </cell>
          <cell r="U249">
            <v>88.222763198147206</v>
          </cell>
          <cell r="V249">
            <v>89.174607441498395</v>
          </cell>
          <cell r="W249">
            <v>84.847160338213484</v>
          </cell>
          <cell r="X249">
            <v>87.475426584192334</v>
          </cell>
          <cell r="Y249">
            <v>98.518457639148977</v>
          </cell>
          <cell r="Z249">
            <v>111.44884369475182</v>
          </cell>
          <cell r="AA249">
            <v>120.8370797802163</v>
          </cell>
        </row>
        <row r="251">
          <cell r="A251" t="str">
            <v>Capital Account</v>
          </cell>
          <cell r="M251">
            <v>-187.50507999999996</v>
          </cell>
          <cell r="N251">
            <v>-155.1305787</v>
          </cell>
          <cell r="O251">
            <v>-107.01</v>
          </cell>
          <cell r="P251">
            <v>-9.6999999999999318</v>
          </cell>
          <cell r="Q251">
            <v>63.8</v>
          </cell>
          <cell r="R251">
            <v>247.96299895178728</v>
          </cell>
          <cell r="S251">
            <v>180.78955720442045</v>
          </cell>
          <cell r="T251">
            <v>272.41688014177203</v>
          </cell>
          <cell r="U251">
            <v>610.92284029592099</v>
          </cell>
          <cell r="V251">
            <v>309.99488512684297</v>
          </cell>
          <cell r="W251">
            <v>19.137366138069382</v>
          </cell>
          <cell r="X251">
            <v>871.13130337185385</v>
          </cell>
          <cell r="Y251">
            <v>432.90657352955594</v>
          </cell>
          <cell r="Z251">
            <v>333.49848897208005</v>
          </cell>
          <cell r="AA251">
            <v>347.02363645388687</v>
          </cell>
        </row>
        <row r="253">
          <cell r="A253" t="str">
            <v xml:space="preserve">  Debt forgiveness, as under the line in BOP</v>
          </cell>
          <cell r="B253">
            <v>0</v>
          </cell>
          <cell r="C253">
            <v>0</v>
          </cell>
          <cell r="D253">
            <v>0</v>
          </cell>
          <cell r="E253">
            <v>-17</v>
          </cell>
          <cell r="F253">
            <v>-21</v>
          </cell>
          <cell r="G253">
            <v>-22.3</v>
          </cell>
          <cell r="H253">
            <v>0</v>
          </cell>
          <cell r="I253">
            <v>-36.6</v>
          </cell>
          <cell r="J253">
            <v>0</v>
          </cell>
          <cell r="K253">
            <v>0</v>
          </cell>
          <cell r="L253">
            <v>0</v>
          </cell>
          <cell r="M253">
            <v>384.9</v>
          </cell>
          <cell r="N253">
            <v>668.57889999999998</v>
          </cell>
          <cell r="O253">
            <v>212.2</v>
          </cell>
          <cell r="P253">
            <v>203.18</v>
          </cell>
          <cell r="Q253">
            <v>120.86810000000003</v>
          </cell>
          <cell r="R253">
            <v>262.35416203649049</v>
          </cell>
          <cell r="S253">
            <v>4177.9403661855176</v>
          </cell>
          <cell r="T253">
            <v>261.20490763957423</v>
          </cell>
          <cell r="U253">
            <v>1044.3319702859128</v>
          </cell>
          <cell r="V253">
            <v>449.33573688573631</v>
          </cell>
          <cell r="W253">
            <v>424.61410137790369</v>
          </cell>
          <cell r="X253">
            <v>415.91572221338521</v>
          </cell>
          <cell r="Y253">
            <v>403.50013716015656</v>
          </cell>
          <cell r="Z253">
            <v>350.93696255253724</v>
          </cell>
          <cell r="AA253">
            <v>291.9810697164113</v>
          </cell>
        </row>
        <row r="254">
          <cell r="A254" t="str">
            <v xml:space="preserve">    By multilateral creditors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34.169625821090762</v>
          </cell>
          <cell r="X254">
            <v>25.956818595907578</v>
          </cell>
          <cell r="Y254">
            <v>22.073034961234228</v>
          </cell>
          <cell r="Z254">
            <v>11.343329275839949</v>
          </cell>
          <cell r="AA254">
            <v>26.650428876272919</v>
          </cell>
        </row>
        <row r="255">
          <cell r="A255" t="str">
            <v xml:space="preserve">    By bilateral creditors</v>
          </cell>
          <cell r="B255">
            <v>0</v>
          </cell>
          <cell r="C255">
            <v>0</v>
          </cell>
          <cell r="D255">
            <v>0</v>
          </cell>
          <cell r="E255">
            <v>17</v>
          </cell>
          <cell r="F255">
            <v>21</v>
          </cell>
          <cell r="G255">
            <v>22.3</v>
          </cell>
          <cell r="H255">
            <v>0</v>
          </cell>
          <cell r="I255">
            <v>36.6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390.4444755568129</v>
          </cell>
          <cell r="X255">
            <v>389.95890361747763</v>
          </cell>
          <cell r="Y255">
            <v>381.42710219892234</v>
          </cell>
          <cell r="Z255">
            <v>339.59363327669729</v>
          </cell>
          <cell r="AA255">
            <v>265.33064084013836</v>
          </cell>
        </row>
        <row r="256">
          <cell r="A256" t="str">
            <v xml:space="preserve">    By banks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</row>
        <row r="258">
          <cell r="A258" t="str">
            <v>Direct investment, net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1.5</v>
          </cell>
          <cell r="I258">
            <v>6.2</v>
          </cell>
          <cell r="J258">
            <v>4.5</v>
          </cell>
          <cell r="K258">
            <v>3.4</v>
          </cell>
          <cell r="L258">
            <v>9.1999999999999993</v>
          </cell>
          <cell r="M258">
            <v>22.500439999999998</v>
          </cell>
          <cell r="N258">
            <v>25.299494736</v>
          </cell>
          <cell r="O258">
            <v>32</v>
          </cell>
          <cell r="P258">
            <v>35</v>
          </cell>
          <cell r="Q258">
            <v>45</v>
          </cell>
          <cell r="R258">
            <v>72.5</v>
          </cell>
          <cell r="S258">
            <v>64.400000000000006</v>
          </cell>
          <cell r="T258">
            <v>212.70000000000002</v>
          </cell>
          <cell r="U258">
            <v>381.7</v>
          </cell>
          <cell r="V258">
            <v>139.09999999999997</v>
          </cell>
          <cell r="W258">
            <v>255.4</v>
          </cell>
          <cell r="X258">
            <v>379.8</v>
          </cell>
          <cell r="Y258">
            <v>341.7</v>
          </cell>
          <cell r="Z258">
            <v>244.7</v>
          </cell>
          <cell r="AA258">
            <v>105.38268735</v>
          </cell>
        </row>
        <row r="261">
          <cell r="A261" t="str">
            <v>Gross public borrowing - excluding IMF</v>
          </cell>
          <cell r="B261">
            <v>503.1</v>
          </cell>
          <cell r="C261">
            <v>718.2</v>
          </cell>
          <cell r="D261">
            <v>724.6</v>
          </cell>
          <cell r="E261">
            <v>339.3</v>
          </cell>
          <cell r="F261">
            <v>264.8</v>
          </cell>
          <cell r="G261">
            <v>238.8</v>
          </cell>
          <cell r="H261">
            <v>284</v>
          </cell>
          <cell r="I261">
            <v>301.10000000000002</v>
          </cell>
          <cell r="J261">
            <v>247.5</v>
          </cell>
          <cell r="K261">
            <v>256.7</v>
          </cell>
          <cell r="L261">
            <v>231.4</v>
          </cell>
          <cell r="M261">
            <v>144.10247999999999</v>
          </cell>
          <cell r="N261">
            <v>165.75992656399998</v>
          </cell>
          <cell r="O261">
            <v>182</v>
          </cell>
          <cell r="P261">
            <v>260.3</v>
          </cell>
          <cell r="Q261">
            <v>234.70000000000002</v>
          </cell>
          <cell r="R261">
            <v>271.10300000000001</v>
          </cell>
          <cell r="S261">
            <v>226.3</v>
          </cell>
          <cell r="T261">
            <v>252.27119999999999</v>
          </cell>
          <cell r="U261">
            <v>140.40699999999998</v>
          </cell>
          <cell r="V261">
            <v>221.99880000000002</v>
          </cell>
          <cell r="W261">
            <v>114.5929070962776</v>
          </cell>
          <cell r="X261">
            <v>258.57799999999997</v>
          </cell>
          <cell r="Y261">
            <v>235.5752</v>
          </cell>
          <cell r="Z261">
            <v>315.40682940412347</v>
          </cell>
          <cell r="AA261">
            <v>221.07518637000001</v>
          </cell>
        </row>
        <row r="262">
          <cell r="A262" t="str">
            <v xml:space="preserve">  From multilaterals excl IMF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94.4</v>
          </cell>
          <cell r="M262">
            <v>84.6</v>
          </cell>
          <cell r="N262">
            <v>162</v>
          </cell>
          <cell r="O262">
            <v>147.5</v>
          </cell>
          <cell r="P262">
            <v>236</v>
          </cell>
          <cell r="Q262">
            <v>216.9</v>
          </cell>
          <cell r="R262">
            <v>269.363</v>
          </cell>
          <cell r="S262">
            <v>226.3</v>
          </cell>
          <cell r="T262">
            <v>218.1</v>
          </cell>
          <cell r="U262">
            <v>111.69999999999999</v>
          </cell>
          <cell r="V262">
            <v>161.68</v>
          </cell>
          <cell r="W262">
            <v>103.89999999999999</v>
          </cell>
          <cell r="X262">
            <v>247.7</v>
          </cell>
          <cell r="Y262">
            <v>211</v>
          </cell>
          <cell r="Z262">
            <v>306.88499999999999</v>
          </cell>
          <cell r="AA262">
            <v>220.68363753</v>
          </cell>
        </row>
        <row r="263">
          <cell r="A263" t="str">
            <v xml:space="preserve">  From bilateral creditors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137</v>
          </cell>
          <cell r="M263">
            <v>59.502479999999991</v>
          </cell>
          <cell r="N263">
            <v>3.7599265639999828</v>
          </cell>
          <cell r="O263">
            <v>34.5</v>
          </cell>
          <cell r="P263">
            <v>24.3</v>
          </cell>
          <cell r="Q263">
            <v>17.8</v>
          </cell>
          <cell r="R263">
            <v>1.7400000000000091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13</v>
          </cell>
          <cell r="Z263">
            <v>6.1400000000000006</v>
          </cell>
          <cell r="AA263">
            <v>0.39154884000000001</v>
          </cell>
        </row>
        <row r="264">
          <cell r="A264" t="str">
            <v xml:space="preserve">  From banks</v>
          </cell>
          <cell r="B264">
            <v>503.1</v>
          </cell>
          <cell r="C264">
            <v>718.2</v>
          </cell>
          <cell r="D264">
            <v>724.6</v>
          </cell>
          <cell r="E264">
            <v>339.3</v>
          </cell>
          <cell r="F264">
            <v>264.8</v>
          </cell>
          <cell r="G264">
            <v>238.8</v>
          </cell>
          <cell r="H264">
            <v>284</v>
          </cell>
          <cell r="I264">
            <v>301.10000000000002</v>
          </cell>
          <cell r="J264">
            <v>247.5</v>
          </cell>
          <cell r="K264">
            <v>256.7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34.171199999999999</v>
          </cell>
          <cell r="U264">
            <v>28.706999999999994</v>
          </cell>
          <cell r="V264">
            <v>60.31880000000001</v>
          </cell>
          <cell r="W264">
            <v>10.692907096277608</v>
          </cell>
          <cell r="X264">
            <v>10.877999999999986</v>
          </cell>
          <cell r="Y264">
            <v>11.575199999999995</v>
          </cell>
          <cell r="Z264">
            <v>2.3818294041234793</v>
          </cell>
          <cell r="AA264">
            <v>1.2878587085651816E-14</v>
          </cell>
        </row>
        <row r="265">
          <cell r="A265" t="str">
            <v>Other gross borrowing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20</v>
          </cell>
          <cell r="M265">
            <v>0</v>
          </cell>
          <cell r="N265">
            <v>4</v>
          </cell>
          <cell r="O265">
            <v>3.5</v>
          </cell>
          <cell r="P265">
            <v>0</v>
          </cell>
          <cell r="Q265">
            <v>47.6</v>
          </cell>
          <cell r="R265">
            <v>76.3</v>
          </cell>
          <cell r="S265">
            <v>90</v>
          </cell>
          <cell r="T265">
            <v>81.400000000000006</v>
          </cell>
          <cell r="U265">
            <v>360.3</v>
          </cell>
          <cell r="V265">
            <v>322.09999999999997</v>
          </cell>
          <cell r="W265">
            <v>52.3</v>
          </cell>
          <cell r="X265">
            <v>543</v>
          </cell>
          <cell r="Y265">
            <v>159.5</v>
          </cell>
          <cell r="Z265">
            <v>148</v>
          </cell>
          <cell r="AA265">
            <v>242.06838732</v>
          </cell>
        </row>
        <row r="267">
          <cell r="A267" t="str">
            <v>Total amortization (excl. IMF)</v>
          </cell>
          <cell r="B267">
            <v>-138.9</v>
          </cell>
          <cell r="C267">
            <v>-309.2</v>
          </cell>
          <cell r="D267">
            <v>-329.3</v>
          </cell>
          <cell r="E267">
            <v>-296.5</v>
          </cell>
          <cell r="F267">
            <v>-337.8</v>
          </cell>
          <cell r="G267">
            <v>-278.5</v>
          </cell>
          <cell r="H267">
            <v>-335.5</v>
          </cell>
          <cell r="I267">
            <v>-384.1</v>
          </cell>
          <cell r="J267">
            <v>-378.2</v>
          </cell>
          <cell r="K267">
            <v>-315.10000000000002</v>
          </cell>
          <cell r="L267">
            <v>-344.1</v>
          </cell>
          <cell r="M267">
            <v>-354.10799999999995</v>
          </cell>
          <cell r="N267">
            <v>-350.19</v>
          </cell>
          <cell r="O267">
            <v>-324.51</v>
          </cell>
          <cell r="P267">
            <v>-305</v>
          </cell>
          <cell r="Q267">
            <v>-263.5</v>
          </cell>
          <cell r="R267">
            <v>-171.94000104821274</v>
          </cell>
          <cell r="S267">
            <v>-201.01044279557954</v>
          </cell>
          <cell r="T267">
            <v>-273.95431985822802</v>
          </cell>
          <cell r="U267">
            <v>-271.48415970407899</v>
          </cell>
          <cell r="V267">
            <v>-373.20391487315698</v>
          </cell>
          <cell r="W267">
            <v>-403.15554095820823</v>
          </cell>
          <cell r="X267">
            <v>-181.74669662814603</v>
          </cell>
          <cell r="Y267">
            <v>-210.068626470444</v>
          </cell>
          <cell r="Z267">
            <v>-290.88832927583996</v>
          </cell>
          <cell r="AA267">
            <v>-250.60262458611322</v>
          </cell>
        </row>
        <row r="268">
          <cell r="A268" t="str">
            <v xml:space="preserve">  From multilaterals excl IMF</v>
          </cell>
        </row>
        <row r="269">
          <cell r="A269" t="str">
            <v xml:space="preserve">  From bilateral creditors</v>
          </cell>
        </row>
        <row r="270">
          <cell r="A270" t="str">
            <v xml:space="preserve">  From banks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-20.99799999999999</v>
          </cell>
          <cell r="T270">
            <v>-38.253999999999991</v>
          </cell>
          <cell r="U270">
            <v>-39.6</v>
          </cell>
          <cell r="V270">
            <v>-37.5</v>
          </cell>
          <cell r="W270">
            <v>-70.599999999999994</v>
          </cell>
          <cell r="X270">
            <v>-120.5</v>
          </cell>
          <cell r="Y270">
            <v>-142.30000000000001</v>
          </cell>
          <cell r="Z270">
            <v>-240.1</v>
          </cell>
          <cell r="AA270">
            <v>-179.35077887</v>
          </cell>
        </row>
        <row r="271">
          <cell r="A271" t="str">
            <v>Total Amortization - cash (incl IMF)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-354.10799999999995</v>
          </cell>
          <cell r="N271">
            <v>-351.90776</v>
          </cell>
          <cell r="O271">
            <v>-330.58065999999997</v>
          </cell>
          <cell r="P271">
            <v>-315.48004400000002</v>
          </cell>
          <cell r="Q271">
            <v>-277.84276225000002</v>
          </cell>
          <cell r="R271">
            <v>-204.26343744821273</v>
          </cell>
          <cell r="S271">
            <v>-216.11914239557953</v>
          </cell>
          <cell r="T271">
            <v>-298.49791985822804</v>
          </cell>
          <cell r="U271">
            <v>-302.67909970407896</v>
          </cell>
          <cell r="V271">
            <v>-402.41976487315696</v>
          </cell>
          <cell r="W271">
            <v>-429.85598457063952</v>
          </cell>
          <cell r="X271">
            <v>-181.74669662814603</v>
          </cell>
          <cell r="Y271">
            <v>-210.068626470444</v>
          </cell>
          <cell r="Z271">
            <v>-290.88832927583996</v>
          </cell>
          <cell r="AA271">
            <v>-250.60262458611322</v>
          </cell>
        </row>
        <row r="272">
          <cell r="A272" t="str">
            <v>Budget amortization scheduled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-285.5</v>
          </cell>
          <cell r="Q272">
            <v>-245.7</v>
          </cell>
          <cell r="R272">
            <v>-153.47259278821272</v>
          </cell>
          <cell r="S272">
            <v>-157.00937082635346</v>
          </cell>
          <cell r="T272">
            <v>-211.156719858228</v>
          </cell>
          <cell r="U272">
            <v>-200.68921970407899</v>
          </cell>
          <cell r="V272">
            <v>-306.48806487315699</v>
          </cell>
          <cell r="W272">
            <v>-305.85509734577698</v>
          </cell>
          <cell r="X272">
            <v>-39.063346628146043</v>
          </cell>
          <cell r="Y272">
            <v>-47.360446470443989</v>
          </cell>
          <cell r="Z272">
            <v>-41.971329275839949</v>
          </cell>
          <cell r="AA272">
            <v>-40.987662249446572</v>
          </cell>
        </row>
        <row r="273">
          <cell r="A273" t="str">
            <v>Budget amortization paid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-40.112000000000002</v>
          </cell>
          <cell r="Q273">
            <v>-42.44</v>
          </cell>
          <cell r="R273">
            <v>-43.198</v>
          </cell>
          <cell r="S273">
            <v>-31.936</v>
          </cell>
          <cell r="T273">
            <v>-38.130000000000003</v>
          </cell>
          <cell r="U273">
            <v>-47.914000000000001</v>
          </cell>
          <cell r="V273">
            <v>-57.887</v>
          </cell>
          <cell r="W273">
            <v>-54.655000000000001</v>
          </cell>
          <cell r="X273">
            <v>-34.889859518390075</v>
          </cell>
          <cell r="Y273">
            <v>-41.627943714894251</v>
          </cell>
          <cell r="Z273">
            <v>-35.231442520688958</v>
          </cell>
          <cell r="AA273">
            <v>-33.540577456295061</v>
          </cell>
        </row>
        <row r="274">
          <cell r="A274" t="str">
            <v>Total public amortization (cash, excl. IMF; - sign)</v>
          </cell>
          <cell r="L274">
            <v>0</v>
          </cell>
          <cell r="M274">
            <v>0</v>
          </cell>
          <cell r="N274">
            <v>0</v>
          </cell>
          <cell r="O274">
            <v>-51.812000000000445</v>
          </cell>
          <cell r="P274">
            <v>-56.739237749999987</v>
          </cell>
          <cell r="Q274">
            <v>-43.740563599999994</v>
          </cell>
          <cell r="R274">
            <v>-32.083300399999999</v>
          </cell>
          <cell r="S274">
            <v>-38.775399999999998</v>
          </cell>
          <cell r="T274">
            <v>-48.356059999999999</v>
          </cell>
          <cell r="U274">
            <v>-58.212150000000001</v>
          </cell>
          <cell r="V274">
            <v>-55.085000000000001</v>
          </cell>
          <cell r="W274">
            <v>-34.889859518390075</v>
          </cell>
          <cell r="X274">
            <v>-41.627943714894251</v>
          </cell>
          <cell r="Y274">
            <v>-35.231442520688958</v>
          </cell>
          <cell r="Z274">
            <v>-33.540577456295061</v>
          </cell>
          <cell r="AA274">
            <v>-1790.7871351781048</v>
          </cell>
        </row>
        <row r="277">
          <cell r="A277" t="str">
            <v>Financing</v>
          </cell>
        </row>
        <row r="279">
          <cell r="A279" t="str">
            <v>Memorandum: net credit from IMF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15.4</v>
          </cell>
          <cell r="J279">
            <v>25.4</v>
          </cell>
          <cell r="K279">
            <v>16.399999999999999</v>
          </cell>
          <cell r="L279">
            <v>12.4</v>
          </cell>
          <cell r="M279">
            <v>41.967999999999996</v>
          </cell>
          <cell r="N279">
            <v>62.768640000000005</v>
          </cell>
          <cell r="O279">
            <v>15.379939999999998</v>
          </cell>
          <cell r="P279">
            <v>10.565946</v>
          </cell>
          <cell r="Q279">
            <v>-14.342762250000003</v>
          </cell>
          <cell r="R279">
            <v>-14.031260400000001</v>
          </cell>
          <cell r="S279">
            <v>19.567004399999995</v>
          </cell>
          <cell r="T279">
            <v>9.627600000000001</v>
          </cell>
          <cell r="U279">
            <v>-2.8</v>
          </cell>
          <cell r="V279">
            <v>31.102950000000007</v>
          </cell>
          <cell r="W279">
            <v>-16.007536516153692</v>
          </cell>
          <cell r="X279">
            <v>-11.305349999999997</v>
          </cell>
          <cell r="Y279">
            <v>-8.8329799999999992</v>
          </cell>
          <cell r="Z279">
            <v>-6.4351705958765333</v>
          </cell>
          <cell r="AA279">
            <v>-30.264183466666669</v>
          </cell>
        </row>
        <row r="280">
          <cell r="A280" t="str">
            <v xml:space="preserve">   Gross credit from IMF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41.967999999999996</v>
          </cell>
          <cell r="N280">
            <v>64.486400000000003</v>
          </cell>
          <cell r="O280">
            <v>21.450599999999998</v>
          </cell>
          <cell r="P280">
            <v>21.04599</v>
          </cell>
          <cell r="Q280">
            <v>0</v>
          </cell>
          <cell r="R280">
            <v>18.292175999999998</v>
          </cell>
          <cell r="S280">
            <v>34.675703999999996</v>
          </cell>
          <cell r="T280">
            <v>34.171200000000006</v>
          </cell>
          <cell r="U280">
            <v>28.707000000000001</v>
          </cell>
          <cell r="V280">
            <v>60.318800000000003</v>
          </cell>
          <cell r="W280">
            <v>10.692907096277615</v>
          </cell>
          <cell r="X280">
            <v>10.878</v>
          </cell>
          <cell r="Y280">
            <v>11.575199999999999</v>
          </cell>
          <cell r="Z280">
            <v>2.3818294041234664</v>
          </cell>
          <cell r="AA280">
            <v>0</v>
          </cell>
        </row>
        <row r="282">
          <cell r="A282" t="str">
            <v>Other long-term financial flows, net</v>
          </cell>
          <cell r="M282">
            <v>-12.7</v>
          </cell>
          <cell r="N282">
            <v>-44.639999999999986</v>
          </cell>
          <cell r="O282">
            <v>2.9399999999999906</v>
          </cell>
          <cell r="P282">
            <v>-272.13405399999999</v>
          </cell>
          <cell r="Q282">
            <v>-33.242762250000027</v>
          </cell>
          <cell r="R282">
            <v>21.343739599999964</v>
          </cell>
          <cell r="S282">
            <v>43.767004400000019</v>
          </cell>
          <cell r="T282">
            <v>24.300000000000011</v>
          </cell>
          <cell r="U282">
            <v>-33.300000000000011</v>
          </cell>
          <cell r="V282">
            <v>-134.40000000000003</v>
          </cell>
          <cell r="W282">
            <v>-90.899999999999977</v>
          </cell>
          <cell r="X282">
            <v>-79.299999999999955</v>
          </cell>
          <cell r="Y282">
            <v>15.692820668257241</v>
          </cell>
          <cell r="Z282">
            <v>-597.99289650116327</v>
          </cell>
          <cell r="AA282">
            <v>-37.987524048464024</v>
          </cell>
        </row>
        <row r="283">
          <cell r="A283" t="str">
            <v xml:space="preserve">  Portfolio investment assets, net (increase -)</v>
          </cell>
        </row>
        <row r="284">
          <cell r="A284" t="str">
            <v xml:space="preserve">  Portfolio investment liabilities, net </v>
          </cell>
        </row>
        <row r="286">
          <cell r="A286" t="str">
            <v>Other short-term flows, net (from 2002, net trade credit)</v>
          </cell>
          <cell r="X286">
            <v>-128.5</v>
          </cell>
          <cell r="Y286">
            <v>-93.8</v>
          </cell>
          <cell r="Z286">
            <v>-2.79</v>
          </cell>
          <cell r="AA286">
            <v>5.0999999999999996</v>
          </cell>
        </row>
        <row r="288">
          <cell r="A288" t="str">
            <v>Reserve assets excl. IMF (accumulation -)</v>
          </cell>
          <cell r="B288">
            <v>32.4</v>
          </cell>
          <cell r="C288">
            <v>66.7</v>
          </cell>
          <cell r="D288">
            <v>140.69999999999999</v>
          </cell>
          <cell r="E288">
            <v>43.4</v>
          </cell>
          <cell r="F288">
            <v>-63.1</v>
          </cell>
          <cell r="G288">
            <v>7.8</v>
          </cell>
          <cell r="H288">
            <v>5.8</v>
          </cell>
          <cell r="I288">
            <v>-73.400000000000006</v>
          </cell>
          <cell r="J288">
            <v>-50.6</v>
          </cell>
          <cell r="K288">
            <v>-13.5</v>
          </cell>
          <cell r="L288">
            <v>-18.3</v>
          </cell>
          <cell r="M288">
            <v>-54.667999999999999</v>
          </cell>
          <cell r="N288">
            <v>4.7999999999999829</v>
          </cell>
          <cell r="O288">
            <v>43.300000000000011</v>
          </cell>
          <cell r="P288">
            <v>10.799999999999983</v>
          </cell>
          <cell r="Q288">
            <v>-17.199999999999989</v>
          </cell>
          <cell r="R288">
            <v>-160.60000000000002</v>
          </cell>
          <cell r="S288">
            <v>-167.79999999999995</v>
          </cell>
          <cell r="T288">
            <v>-91.5</v>
          </cell>
          <cell r="U288">
            <v>-40</v>
          </cell>
          <cell r="V288">
            <v>-76.399999999999977</v>
          </cell>
          <cell r="W288">
            <v>18.299999999999955</v>
          </cell>
          <cell r="X288">
            <v>-97.799999999999955</v>
          </cell>
          <cell r="Y288">
            <v>-122.37</v>
          </cell>
          <cell r="Z288">
            <v>-212.63369643320141</v>
          </cell>
          <cell r="AA288">
            <v>56.997884705954903</v>
          </cell>
        </row>
        <row r="290">
          <cell r="A290" t="str">
            <v>Exceptional Financing</v>
          </cell>
        </row>
        <row r="292">
          <cell r="A292" t="str">
            <v>Debt Rescheduling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213.1</v>
          </cell>
          <cell r="G292">
            <v>193</v>
          </cell>
          <cell r="H292">
            <v>0</v>
          </cell>
          <cell r="I292">
            <v>1091.0999999999999</v>
          </cell>
          <cell r="J292">
            <v>396.7</v>
          </cell>
          <cell r="K292">
            <v>383.1</v>
          </cell>
          <cell r="L292">
            <v>353.3</v>
          </cell>
          <cell r="M292">
            <v>384.9</v>
          </cell>
          <cell r="N292">
            <v>668.57889999999998</v>
          </cell>
          <cell r="O292">
            <v>212.2</v>
          </cell>
          <cell r="P292">
            <v>203.18</v>
          </cell>
          <cell r="Q292">
            <v>120.86810000000001</v>
          </cell>
          <cell r="R292">
            <v>262.35416203649049</v>
          </cell>
          <cell r="S292">
            <v>4177.9403661855176</v>
          </cell>
          <cell r="T292">
            <v>261.20528154420435</v>
          </cell>
          <cell r="U292">
            <v>127.2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</row>
        <row r="293">
          <cell r="A293" t="str">
            <v xml:space="preserve">  Of obligations to bilateral creditors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213.1</v>
          </cell>
          <cell r="G293">
            <v>193</v>
          </cell>
          <cell r="H293">
            <v>0</v>
          </cell>
          <cell r="I293">
            <v>1091.0999999999999</v>
          </cell>
          <cell r="J293">
            <v>396.7</v>
          </cell>
          <cell r="K293">
            <v>383.1</v>
          </cell>
          <cell r="L293">
            <v>353.3</v>
          </cell>
          <cell r="M293">
            <v>384.9</v>
          </cell>
          <cell r="N293">
            <v>668.57889999999998</v>
          </cell>
          <cell r="O293">
            <v>212.2</v>
          </cell>
          <cell r="P293">
            <v>203.18</v>
          </cell>
          <cell r="Q293">
            <v>120.86810000000001</v>
          </cell>
          <cell r="R293">
            <v>262.35416203649049</v>
          </cell>
          <cell r="S293">
            <v>4177.9403661855176</v>
          </cell>
          <cell r="T293">
            <v>261.20528154420435</v>
          </cell>
          <cell r="U293">
            <v>127.2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</row>
        <row r="294">
          <cell r="A294" t="str">
            <v xml:space="preserve">  Of obligations to banks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</row>
        <row r="296">
          <cell r="A296" t="str">
            <v>Other exceptional financing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</row>
        <row r="297">
          <cell r="A297" t="str">
            <v>Use of Fund resources (in millions of SDRs)</v>
          </cell>
          <cell r="N297">
            <v>-4.7999999999999829</v>
          </cell>
          <cell r="O297">
            <v>-43.300000000000011</v>
          </cell>
          <cell r="P297">
            <v>-219.7</v>
          </cell>
          <cell r="Q297">
            <v>26.400000000000002</v>
          </cell>
          <cell r="R297">
            <v>180.6</v>
          </cell>
          <cell r="S297">
            <v>158.4</v>
          </cell>
          <cell r="T297">
            <v>73.300000000000011</v>
          </cell>
          <cell r="U297">
            <v>47.699999999999989</v>
          </cell>
          <cell r="V297">
            <v>56.599999999999966</v>
          </cell>
          <cell r="W297">
            <v>5.1000000000000227</v>
          </cell>
          <cell r="X297">
            <v>93.700000000000045</v>
          </cell>
          <cell r="Y297">
            <v>113.31999999999994</v>
          </cell>
          <cell r="Z297">
            <v>222.45081108824149</v>
          </cell>
          <cell r="AA297">
            <v>0</v>
          </cell>
        </row>
        <row r="298">
          <cell r="A298" t="str">
            <v xml:space="preserve">    Purchases/disbursements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</row>
        <row r="299">
          <cell r="A299" t="str">
            <v xml:space="preserve">    Repurchases/repayments, before HIPC Initiative assistance</v>
          </cell>
          <cell r="N299">
            <v>245.9</v>
          </cell>
          <cell r="O299">
            <v>202.6</v>
          </cell>
          <cell r="P299">
            <v>191.8</v>
          </cell>
          <cell r="Q299">
            <v>209</v>
          </cell>
          <cell r="R299">
            <v>369.6</v>
          </cell>
          <cell r="S299">
            <v>537.4</v>
          </cell>
          <cell r="T299">
            <v>628.9</v>
          </cell>
          <cell r="U299">
            <v>668.9</v>
          </cell>
          <cell r="V299">
            <v>745.3</v>
          </cell>
          <cell r="W299">
            <v>727</v>
          </cell>
          <cell r="X299">
            <v>824.8</v>
          </cell>
          <cell r="Y299">
            <v>947.17</v>
          </cell>
          <cell r="Z299">
            <v>1159.8036964332014</v>
          </cell>
          <cell r="AA299">
            <v>1076.2314461442054</v>
          </cell>
        </row>
        <row r="300">
          <cell r="A300" t="str">
            <v>Accumulation of arrears, net (decrease -)</v>
          </cell>
          <cell r="B300">
            <v>0</v>
          </cell>
          <cell r="C300">
            <v>0</v>
          </cell>
          <cell r="D300">
            <v>0</v>
          </cell>
          <cell r="E300">
            <v>285.3</v>
          </cell>
          <cell r="F300">
            <v>205.60000000000002</v>
          </cell>
          <cell r="G300">
            <v>152.69999999999993</v>
          </cell>
          <cell r="H300">
            <v>482.20000000000005</v>
          </cell>
          <cell r="I300">
            <v>-607.59999999999991</v>
          </cell>
          <cell r="J300">
            <v>-2.8421709430404007E-14</v>
          </cell>
          <cell r="K300">
            <v>14.399999999999999</v>
          </cell>
          <cell r="L300">
            <v>50.800000000000011</v>
          </cell>
          <cell r="M300">
            <v>85.700000000000017</v>
          </cell>
          <cell r="N300">
            <v>-222.2</v>
          </cell>
          <cell r="O300">
            <v>177.79999999999998</v>
          </cell>
          <cell r="P300">
            <v>147.28799999999961</v>
          </cell>
          <cell r="Q300">
            <v>173.61931596814748</v>
          </cell>
          <cell r="R300">
            <v>-48.899984311395258</v>
          </cell>
          <cell r="S300">
            <v>-3932.2011020728969</v>
          </cell>
          <cell r="T300">
            <v>20.376497874190221</v>
          </cell>
          <cell r="U300">
            <v>-719.45439833336343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301">
          <cell r="A301" t="str">
            <v xml:space="preserve">  To multilateral creditors, net (decrease -)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 xml:space="preserve">  To bilateral creditors, net (decrease -)</v>
          </cell>
          <cell r="B302">
            <v>0</v>
          </cell>
          <cell r="C302">
            <v>0</v>
          </cell>
          <cell r="D302">
            <v>0</v>
          </cell>
          <cell r="E302">
            <v>193.9</v>
          </cell>
          <cell r="F302">
            <v>114.2</v>
          </cell>
          <cell r="G302">
            <v>136.97871999999995</v>
          </cell>
          <cell r="H302">
            <v>460.14208000000002</v>
          </cell>
          <cell r="I302">
            <v>-632.10879999999997</v>
          </cell>
          <cell r="J302">
            <v>-27.232000000000028</v>
          </cell>
          <cell r="K302">
            <v>-53.68</v>
          </cell>
          <cell r="L302">
            <v>151.30000000000001</v>
          </cell>
          <cell r="M302">
            <v>0</v>
          </cell>
          <cell r="N302">
            <v>-325.89999999999998</v>
          </cell>
          <cell r="O302">
            <v>-18.899999999999999</v>
          </cell>
          <cell r="P302">
            <v>-12.2</v>
          </cell>
          <cell r="Q302">
            <v>0</v>
          </cell>
          <cell r="R302">
            <v>-140.91238233315664</v>
          </cell>
          <cell r="S302">
            <v>-2224.5739350565232</v>
          </cell>
          <cell r="T302">
            <v>20.376497874190221</v>
          </cell>
          <cell r="U302">
            <v>-761.53928515969483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</row>
        <row r="303">
          <cell r="A303" t="str">
            <v xml:space="preserve">  To banks, net (decrease -)</v>
          </cell>
          <cell r="B303">
            <v>0</v>
          </cell>
          <cell r="C303">
            <v>0</v>
          </cell>
          <cell r="D303">
            <v>0</v>
          </cell>
          <cell r="E303">
            <v>91.4</v>
          </cell>
          <cell r="F303">
            <v>91.4</v>
          </cell>
          <cell r="G303">
            <v>15.721279999999979</v>
          </cell>
          <cell r="H303">
            <v>22.057919999999996</v>
          </cell>
          <cell r="I303">
            <v>24.508800000000008</v>
          </cell>
          <cell r="J303">
            <v>27.231999999999999</v>
          </cell>
          <cell r="K303">
            <v>68.08</v>
          </cell>
          <cell r="L303">
            <v>-100.5</v>
          </cell>
          <cell r="M303">
            <v>85.700000000000017</v>
          </cell>
          <cell r="N303">
            <v>103.69999999999999</v>
          </cell>
          <cell r="O303">
            <v>196.7</v>
          </cell>
          <cell r="P303">
            <v>159.4879999999996</v>
          </cell>
          <cell r="Q303">
            <v>173.61931596814748</v>
          </cell>
          <cell r="R303">
            <v>92.012398021761385</v>
          </cell>
          <cell r="S303">
            <v>-1707.6271670163735</v>
          </cell>
          <cell r="T303">
            <v>0</v>
          </cell>
          <cell r="U303">
            <v>42.084886826331399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</row>
        <row r="305">
          <cell r="A305" t="str">
            <v>Other information</v>
          </cell>
        </row>
        <row r="307">
          <cell r="A307" t="str">
            <v>Residual financing (projections only; history = 0)</v>
          </cell>
          <cell r="B307">
            <v>-1E-3</v>
          </cell>
          <cell r="C307">
            <v>-2.8000000000000001E-2</v>
          </cell>
          <cell r="D307">
            <v>-1.0999999999999999E-2</v>
          </cell>
          <cell r="E307">
            <v>4.8000000000000001E-2</v>
          </cell>
          <cell r="F307">
            <v>-1.2999999999999999E-2</v>
          </cell>
          <cell r="G307">
            <v>-1.4E-2</v>
          </cell>
          <cell r="H307">
            <v>-4.3999999999999997E-2</v>
          </cell>
          <cell r="I307">
            <v>-4.8000000000000001E-2</v>
          </cell>
          <cell r="J307">
            <v>0</v>
          </cell>
          <cell r="K307">
            <v>0</v>
          </cell>
          <cell r="L307">
            <v>0</v>
          </cell>
          <cell r="M307">
            <v>384.9</v>
          </cell>
          <cell r="N307">
            <v>668.57889999999998</v>
          </cell>
          <cell r="O307">
            <v>212.2</v>
          </cell>
          <cell r="P307">
            <v>203.18</v>
          </cell>
          <cell r="Q307">
            <v>120.86810000000003</v>
          </cell>
          <cell r="R307">
            <v>262.35416203649049</v>
          </cell>
          <cell r="S307">
            <v>4177.9403661855176</v>
          </cell>
          <cell r="T307">
            <v>238.7804276395739</v>
          </cell>
          <cell r="U307">
            <v>1046.7766145883927</v>
          </cell>
          <cell r="V307">
            <v>418.15419152690174</v>
          </cell>
          <cell r="W307">
            <v>461.1145967888686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</row>
        <row r="309">
          <cell r="A309" t="str">
            <v>Net errors and omissions (= 0 in projection period)</v>
          </cell>
          <cell r="B309">
            <v>-29.6</v>
          </cell>
          <cell r="C309">
            <v>-68.599999999999994</v>
          </cell>
          <cell r="D309">
            <v>-39.4</v>
          </cell>
          <cell r="E309">
            <v>43.9</v>
          </cell>
          <cell r="F309">
            <v>25.7</v>
          </cell>
          <cell r="G309">
            <v>-12.7</v>
          </cell>
          <cell r="H309">
            <v>-28.7</v>
          </cell>
          <cell r="I309">
            <v>40.1</v>
          </cell>
          <cell r="J309">
            <v>35.182000000000002</v>
          </cell>
          <cell r="K309">
            <v>29.827999999999999</v>
          </cell>
          <cell r="L309">
            <v>3.12</v>
          </cell>
          <cell r="M309">
            <v>-33.709746209726006</v>
          </cell>
          <cell r="N309">
            <v>-12.391916228672017</v>
          </cell>
          <cell r="O309">
            <v>-8.0035642360618908</v>
          </cell>
          <cell r="P309">
            <v>11.338539658500281</v>
          </cell>
          <cell r="Q309">
            <v>38.952231675202825</v>
          </cell>
          <cell r="R309">
            <v>119.69283948817983</v>
          </cell>
          <cell r="S309">
            <v>-14.030105456287885</v>
          </cell>
          <cell r="T309">
            <v>-46.8</v>
          </cell>
          <cell r="U309">
            <v>-122.2</v>
          </cell>
          <cell r="V309">
            <v>-148.6</v>
          </cell>
          <cell r="W309">
            <v>63.7</v>
          </cell>
          <cell r="X309">
            <v>-282.45992894320227</v>
          </cell>
          <cell r="Y309">
            <v>94.314052947030973</v>
          </cell>
          <cell r="Z309">
            <v>142.47631934148438</v>
          </cell>
          <cell r="AA309">
            <v>315.33915759640149</v>
          </cell>
        </row>
        <row r="311">
          <cell r="A311" t="str">
            <v>Impact of debt-reduction operations</v>
          </cell>
        </row>
        <row r="312">
          <cell r="A312" t="str">
            <v xml:space="preserve">  Impact of bank debt-reduction operations</v>
          </cell>
        </row>
        <row r="314">
          <cell r="A314" t="str">
            <v>Export deflator/unit value for goods (% change)</v>
          </cell>
          <cell r="B314">
            <v>15.064</v>
          </cell>
          <cell r="C314">
            <v>10.069000000000001</v>
          </cell>
          <cell r="D314">
            <v>-16.931000000000001</v>
          </cell>
          <cell r="E314">
            <v>6.6289999999999996</v>
          </cell>
          <cell r="F314">
            <v>15.260999999999999</v>
          </cell>
          <cell r="G314">
            <v>-4.0439999999999996</v>
          </cell>
          <cell r="H314">
            <v>8.8879999999999999</v>
          </cell>
          <cell r="I314">
            <v>7.359</v>
          </cell>
          <cell r="J314">
            <v>-4.9409999999999998</v>
          </cell>
          <cell r="K314">
            <v>-7.165</v>
          </cell>
          <cell r="L314">
            <v>0.5</v>
          </cell>
          <cell r="M314">
            <v>-7.455389062957007</v>
          </cell>
          <cell r="N314">
            <v>-9.4872540465779753</v>
          </cell>
          <cell r="O314">
            <v>-0.77295678247779609</v>
          </cell>
          <cell r="P314">
            <v>1.6261929013050569</v>
          </cell>
          <cell r="Q314">
            <v>9.8753207635450266</v>
          </cell>
          <cell r="R314">
            <v>-0.79176000155430915</v>
          </cell>
          <cell r="S314">
            <v>-0.47000894576091357</v>
          </cell>
          <cell r="T314">
            <v>-15.793338040121141</v>
          </cell>
          <cell r="U314">
            <v>-2.9857371852492598</v>
          </cell>
          <cell r="V314">
            <v>8.996387823967833</v>
          </cell>
          <cell r="W314">
            <v>-8.7136839817720144</v>
          </cell>
          <cell r="X314">
            <v>-1.4212989645154384</v>
          </cell>
          <cell r="Y314">
            <v>11.644529972412831</v>
          </cell>
          <cell r="Z314">
            <v>28.595677415565124</v>
          </cell>
          <cell r="AA314">
            <v>20.413985491200638</v>
          </cell>
        </row>
        <row r="315">
          <cell r="A315" t="str">
            <v>Import deflator/unit value for goods (% change)</v>
          </cell>
          <cell r="B315">
            <v>-3.9</v>
          </cell>
          <cell r="C315">
            <v>0.27600000000000002</v>
          </cell>
          <cell r="D315">
            <v>0.74199999999999999</v>
          </cell>
          <cell r="E315">
            <v>-10.379</v>
          </cell>
          <cell r="F315">
            <v>-4.1479999999999997</v>
          </cell>
          <cell r="G315">
            <v>-2.6840000000000002</v>
          </cell>
          <cell r="H315">
            <v>-9.11</v>
          </cell>
          <cell r="I315">
            <v>-9.3640000000000008</v>
          </cell>
          <cell r="J315">
            <v>10.653</v>
          </cell>
          <cell r="K315">
            <v>8.4559999999999995</v>
          </cell>
          <cell r="L315">
            <v>2.4209999999999998</v>
          </cell>
          <cell r="M315">
            <v>-2.3209110244040598</v>
          </cell>
          <cell r="N315">
            <v>2.4329674403805734</v>
          </cell>
          <cell r="O315">
            <v>-4.7142510236711122</v>
          </cell>
          <cell r="P315">
            <v>1.7904494932963422</v>
          </cell>
          <cell r="Q315">
            <v>9.4320801291042144</v>
          </cell>
          <cell r="R315">
            <v>-1.193704861562539</v>
          </cell>
          <cell r="S315">
            <v>-8.1569828522211623</v>
          </cell>
          <cell r="T315">
            <v>-7.8905952554836674</v>
          </cell>
          <cell r="U315">
            <v>-0.6140646277864259</v>
          </cell>
          <cell r="V315">
            <v>1.0789100327920575</v>
          </cell>
          <cell r="W315">
            <v>-4.8527795383050742</v>
          </cell>
          <cell r="X315">
            <v>3.0976478594005874</v>
          </cell>
          <cell r="Y315">
            <v>12.624152274728351</v>
          </cell>
          <cell r="Z315">
            <v>13.124836061648404</v>
          </cell>
          <cell r="AA315">
            <v>8.4238075283921354</v>
          </cell>
        </row>
        <row r="318">
          <cell r="A318" t="str">
            <v>Debt-creating direct inv. Liabilities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20">
          <cell r="A320" t="str">
            <v>Portfolio investment liab, equity securities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2">
          <cell r="A322" t="str">
            <v>Net liability flows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226.20882656399999</v>
          </cell>
          <cell r="O322">
            <v>240.93</v>
          </cell>
          <cell r="P322">
            <v>237.63394599999964</v>
          </cell>
          <cell r="Q322">
            <v>270.04465371814746</v>
          </cell>
          <cell r="R322">
            <v>388.08591627688259</v>
          </cell>
          <cell r="S322">
            <v>-1538.9041742829581</v>
          </cell>
          <cell r="T322">
            <v>-259.94854458198512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</row>
        <row r="323">
          <cell r="A323" t="str">
            <v xml:space="preserve">   net liability flows--multilateral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209.31995599999999</v>
          </cell>
          <cell r="Q323">
            <v>187.65723775000001</v>
          </cell>
          <cell r="R323">
            <v>225.74185391955172</v>
          </cell>
          <cell r="S323">
            <v>231.25010351234323</v>
          </cell>
          <cell r="T323">
            <v>207.99739286593325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 t="str">
            <v xml:space="preserve">   net liability flows--bilateral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220.86799999999963</v>
          </cell>
          <cell r="Q324">
            <v>64.887415968147522</v>
          </cell>
          <cell r="R324">
            <v>64.301862502036727</v>
          </cell>
          <cell r="S324">
            <v>-1850.5573030814705</v>
          </cell>
          <cell r="T324">
            <v>-563.87153921805782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</row>
        <row r="325">
          <cell r="A325" t="str">
            <v xml:space="preserve">   net liability flows--banks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-78.7</v>
          </cell>
          <cell r="Q325">
            <v>-28.9</v>
          </cell>
          <cell r="R325">
            <v>13.2</v>
          </cell>
          <cell r="S325">
            <v>33.5</v>
          </cell>
          <cell r="T325">
            <v>21.448000000000008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</row>
        <row r="326">
          <cell r="A326" t="str">
            <v>private nonbank flows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-113.85400999999999</v>
          </cell>
          <cell r="Q326">
            <v>46.399999999999949</v>
          </cell>
          <cell r="R326">
            <v>84.842199855294126</v>
          </cell>
          <cell r="S326">
            <v>46.903025286169168</v>
          </cell>
          <cell r="T326">
            <v>74.477601770139444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</row>
        <row r="328">
          <cell r="A328" t="str">
            <v>OVERALL BALANCE OF PAYMENTS</v>
          </cell>
          <cell r="M328">
            <v>-457.9</v>
          </cell>
          <cell r="N328">
            <v>-406.53890000000001</v>
          </cell>
          <cell r="O328">
            <v>-436.24</v>
          </cell>
          <cell r="P328">
            <v>-298.03394599999967</v>
          </cell>
          <cell r="Q328">
            <v>-234.84465371814747</v>
          </cell>
          <cell r="R328">
            <v>-54.197917325095204</v>
          </cell>
          <cell r="S328">
            <v>-131.10626851262123</v>
          </cell>
          <cell r="T328">
            <v>-210.15692551376412</v>
          </cell>
          <cell r="U328">
            <v>-229.23732942869793</v>
          </cell>
          <cell r="V328">
            <v>-320.15419152690174</v>
          </cell>
          <cell r="W328">
            <v>-379.1145967888686</v>
          </cell>
          <cell r="X328">
            <v>97.799999999999955</v>
          </cell>
          <cell r="Y328">
            <v>122.37</v>
          </cell>
          <cell r="Z328">
            <v>212.63369643320141</v>
          </cell>
          <cell r="AA328">
            <v>-56.997884705954903</v>
          </cell>
        </row>
        <row r="331">
          <cell r="A331" t="str">
            <v>Export deflator/unit value for goods (index in U.S. dollars)</v>
          </cell>
          <cell r="B331">
            <v>89.448999999999998</v>
          </cell>
          <cell r="C331">
            <v>98.454999999999998</v>
          </cell>
          <cell r="D331">
            <v>81.786000000000001</v>
          </cell>
          <cell r="E331">
            <v>87.206999999999994</v>
          </cell>
          <cell r="F331">
            <v>100.51600000000001</v>
          </cell>
          <cell r="G331">
            <v>96.450999999999993</v>
          </cell>
          <cell r="H331">
            <v>105.023</v>
          </cell>
          <cell r="I331">
            <v>112.752</v>
          </cell>
          <cell r="J331">
            <v>107.182</v>
          </cell>
          <cell r="K331">
            <v>99.503</v>
          </cell>
          <cell r="L331">
            <v>100</v>
          </cell>
          <cell r="M331">
            <v>92.544610937042989</v>
          </cell>
          <cell r="N331">
            <v>83.764668591028538</v>
          </cell>
          <cell r="O331">
            <v>83.117203903834138</v>
          </cell>
          <cell r="P331">
            <v>84.468849973481539</v>
          </cell>
          <cell r="Q331">
            <v>92.810419853640454</v>
          </cell>
          <cell r="R331">
            <v>92.075584071964713</v>
          </cell>
          <cell r="S331">
            <v>91.64282058996487</v>
          </cell>
          <cell r="T331">
            <v>77.169360144689975</v>
          </cell>
          <cell r="U331">
            <v>74.865285863231051</v>
          </cell>
          <cell r="V331">
            <v>81.600457325009486</v>
          </cell>
          <cell r="W331">
            <v>74.490051346027428</v>
          </cell>
          <cell r="X331">
            <v>73.431325017579326</v>
          </cell>
          <cell r="Y331">
            <v>81.982057668391235</v>
          </cell>
          <cell r="Z331">
            <v>105.42538241788696</v>
          </cell>
          <cell r="AA331">
            <v>126.9469046887172</v>
          </cell>
        </row>
        <row r="332">
          <cell r="A332" t="str">
            <v>Import deflator/unit value for goods (index in U.S. dollars)</v>
          </cell>
          <cell r="B332">
            <v>116.944</v>
          </cell>
          <cell r="C332">
            <v>117.26600000000001</v>
          </cell>
          <cell r="D332">
            <v>118.137</v>
          </cell>
          <cell r="E332">
            <v>105.876</v>
          </cell>
          <cell r="F332">
            <v>101.48399999999999</v>
          </cell>
          <cell r="G332">
            <v>98.759</v>
          </cell>
          <cell r="H332">
            <v>89.762</v>
          </cell>
          <cell r="I332">
            <v>81.356999999999999</v>
          </cell>
          <cell r="J332">
            <v>90.024000000000001</v>
          </cell>
          <cell r="K332">
            <v>97.635999999999996</v>
          </cell>
          <cell r="L332">
            <v>100</v>
          </cell>
          <cell r="M332">
            <v>97.679088975595945</v>
          </cell>
          <cell r="N332">
            <v>100.05558940643256</v>
          </cell>
          <cell r="O332">
            <v>95.338717758599643</v>
          </cell>
          <cell r="P332">
            <v>97.045709347623713</v>
          </cell>
          <cell r="Q332">
            <v>106.19913841514916</v>
          </cell>
          <cell r="R332">
            <v>104.93143413695</v>
          </cell>
          <cell r="S332">
            <v>96.372195047809242</v>
          </cell>
          <cell r="T332">
            <v>88.767855197761335</v>
          </cell>
          <cell r="U332">
            <v>88.222763198147206</v>
          </cell>
          <cell r="V332">
            <v>89.174607441498395</v>
          </cell>
          <cell r="W332">
            <v>84.847160338213484</v>
          </cell>
          <cell r="X332">
            <v>87.475426584192334</v>
          </cell>
          <cell r="Y332">
            <v>98.518457639148977</v>
          </cell>
          <cell r="Z332">
            <v>111.44884369475182</v>
          </cell>
          <cell r="AA332">
            <v>120.8370797802163</v>
          </cell>
        </row>
        <row r="336">
          <cell r="A336" t="str">
            <v>1/  Change in formula: public borrowing, 1990; reserves, 1992.</v>
          </cell>
          <cell r="T336">
            <v>577.1</v>
          </cell>
          <cell r="U336">
            <v>639.29999999999995</v>
          </cell>
          <cell r="V336">
            <v>769.1</v>
          </cell>
          <cell r="W336">
            <v>1118.0999999999999</v>
          </cell>
          <cell r="X336">
            <v>1174.441</v>
          </cell>
          <cell r="Y336">
            <v>1229.8230000000001</v>
          </cell>
          <cell r="Z336">
            <v>2250.2849999999999</v>
          </cell>
          <cell r="AA336">
            <v>2707.1549999999997</v>
          </cell>
        </row>
        <row r="337">
          <cell r="A337" t="str">
            <v>2/  Up until 1992 reserves cannot be separated from NFA of the banking system as a whole.  All in reserves.</v>
          </cell>
          <cell r="T337">
            <v>530.79999999999995</v>
          </cell>
          <cell r="U337">
            <v>601.29999999999995</v>
          </cell>
          <cell r="V337">
            <v>732.3</v>
          </cell>
          <cell r="W337">
            <v>1081.0999999999999</v>
          </cell>
          <cell r="X337">
            <v>1135.961</v>
          </cell>
          <cell r="Y337">
            <v>1189.0340000000001</v>
          </cell>
          <cell r="Z337">
            <v>2207.049</v>
          </cell>
          <cell r="AA337">
            <v>2661.3249999999998</v>
          </cell>
        </row>
        <row r="338">
          <cell r="T338">
            <v>286.2</v>
          </cell>
          <cell r="U338">
            <v>317.60000000000002</v>
          </cell>
          <cell r="V338">
            <v>368.3</v>
          </cell>
          <cell r="W338">
            <v>337.1</v>
          </cell>
          <cell r="X338">
            <v>357.32600000000002</v>
          </cell>
          <cell r="Y338">
            <v>379.48</v>
          </cell>
          <cell r="Z338">
            <v>402.24900000000002</v>
          </cell>
          <cell r="AA338">
            <v>427.88800000000003</v>
          </cell>
        </row>
        <row r="339">
          <cell r="T339">
            <v>-261.97399999999999</v>
          </cell>
          <cell r="U339">
            <v>-251.56</v>
          </cell>
          <cell r="V339">
            <v>-264.80099999999999</v>
          </cell>
          <cell r="W339">
            <v>-387.07</v>
          </cell>
          <cell r="X339">
            <v>-381.78899999999999</v>
          </cell>
          <cell r="Y339">
            <v>-337.29900000000004</v>
          </cell>
          <cell r="Z339">
            <v>-708.27099999999996</v>
          </cell>
          <cell r="AA339">
            <v>-788.80499999999995</v>
          </cell>
        </row>
        <row r="340">
          <cell r="A340" t="str">
            <v>Oil trade  1/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</row>
        <row r="341">
          <cell r="A341" t="str">
            <v>Value of oil exports (US$ million)</v>
          </cell>
        </row>
        <row r="342">
          <cell r="A342" t="str">
            <v>Value of oil imports (US$ million)</v>
          </cell>
          <cell r="B342">
            <v>155.84</v>
          </cell>
          <cell r="C342">
            <v>114.79</v>
          </cell>
          <cell r="D342">
            <v>175.35</v>
          </cell>
          <cell r="E342">
            <v>74.94</v>
          </cell>
          <cell r="F342">
            <v>95.26</v>
          </cell>
          <cell r="G342">
            <v>65.2</v>
          </cell>
          <cell r="H342">
            <v>43.94</v>
          </cell>
          <cell r="I342">
            <v>60.31</v>
          </cell>
          <cell r="J342">
            <v>56.7</v>
          </cell>
          <cell r="K342">
            <v>62.8</v>
          </cell>
          <cell r="L342">
            <v>62.8</v>
          </cell>
          <cell r="M342">
            <v>62.8</v>
          </cell>
          <cell r="N342">
            <v>62.8</v>
          </cell>
          <cell r="O342">
            <v>57.072000000000003</v>
          </cell>
          <cell r="P342">
            <v>56.662818452128327</v>
          </cell>
          <cell r="Q342">
            <v>60.77451201462501</v>
          </cell>
          <cell r="R342">
            <v>62.461459974341132</v>
          </cell>
          <cell r="S342">
            <v>73.531486435661193</v>
          </cell>
          <cell r="T342">
            <v>81.918791446349886</v>
          </cell>
          <cell r="U342">
            <v>91.81882772272786</v>
          </cell>
          <cell r="V342">
            <v>99.930999999999997</v>
          </cell>
          <cell r="W342">
            <v>100.996842</v>
          </cell>
          <cell r="X342">
            <v>75.866000000000014</v>
          </cell>
          <cell r="Y342">
            <v>140.29499999999999</v>
          </cell>
          <cell r="Z342">
            <v>214.21996514</v>
          </cell>
          <cell r="AA342">
            <v>260.81396253999998</v>
          </cell>
        </row>
        <row r="343">
          <cell r="A343" t="str">
            <v>Petroleum spot price (APSP) change</v>
          </cell>
          <cell r="L343">
            <v>-15.744136418612264</v>
          </cell>
          <cell r="M343">
            <v>-1.7069925030654298</v>
          </cell>
          <cell r="N343">
            <v>-11.818592182535681</v>
          </cell>
          <cell r="O343">
            <v>-5.0009695192827159</v>
          </cell>
          <cell r="P343">
            <v>7.882505401439488</v>
          </cell>
          <cell r="Q343">
            <v>18.428180194013045</v>
          </cell>
          <cell r="R343">
            <v>-5.428334793438494</v>
          </cell>
          <cell r="S343">
            <v>-32.140023249758862</v>
          </cell>
          <cell r="T343">
            <v>37.51412156668956</v>
          </cell>
          <cell r="U343">
            <v>57.032014271171974</v>
          </cell>
          <cell r="V343">
            <v>-13.828224980586445</v>
          </cell>
          <cell r="W343">
            <v>2.5452469417872381</v>
          </cell>
          <cell r="X343">
            <v>15.803728308870092</v>
          </cell>
          <cell r="Y343">
            <v>28.92534892540364</v>
          </cell>
          <cell r="Z343">
            <v>-1.7608475379127242E-3</v>
          </cell>
          <cell r="AA343">
            <v>-5.3691275167785264</v>
          </cell>
        </row>
        <row r="345">
          <cell r="A345" t="str">
            <v>CALCULATED VARIABLES</v>
          </cell>
        </row>
        <row r="347">
          <cell r="A347" t="str">
            <v>Exports of goods, services and income</v>
          </cell>
          <cell r="M347">
            <v>365.18434720972601</v>
          </cell>
          <cell r="N347">
            <v>361.99946010152189</v>
          </cell>
          <cell r="O347">
            <v>371.68154023606195</v>
          </cell>
          <cell r="P347">
            <v>409.89391900000004</v>
          </cell>
          <cell r="Q347">
            <v>465.96159825664972</v>
          </cell>
          <cell r="R347">
            <v>540.33371340000008</v>
          </cell>
          <cell r="S347">
            <v>572.29999999999995</v>
          </cell>
          <cell r="T347">
            <v>577.09999999999991</v>
          </cell>
          <cell r="U347">
            <v>639.29999999999995</v>
          </cell>
          <cell r="V347">
            <v>769.09999999999991</v>
          </cell>
          <cell r="W347">
            <v>1013.7</v>
          </cell>
          <cell r="X347">
            <v>1224.8119999999999</v>
          </cell>
          <cell r="Y347">
            <v>1401.413</v>
          </cell>
          <cell r="Z347">
            <v>1873.9600000000003</v>
          </cell>
          <cell r="AA347">
            <v>2209.6</v>
          </cell>
        </row>
        <row r="348">
          <cell r="A348" t="str">
            <v xml:space="preserve">    Exports of goods and services</v>
          </cell>
          <cell r="M348">
            <v>309.58242720972601</v>
          </cell>
          <cell r="N348">
            <v>304.00665754152192</v>
          </cell>
          <cell r="O348">
            <v>312.08174314717189</v>
          </cell>
          <cell r="P348">
            <v>355.09391900000003</v>
          </cell>
          <cell r="Q348">
            <v>406.8615982566497</v>
          </cell>
          <cell r="R348">
            <v>479.33371340000002</v>
          </cell>
          <cell r="S348">
            <v>508.7</v>
          </cell>
          <cell r="T348">
            <v>530.79999999999995</v>
          </cell>
          <cell r="U348">
            <v>601.29999999999995</v>
          </cell>
          <cell r="V348">
            <v>732.3</v>
          </cell>
          <cell r="W348">
            <v>1004.1</v>
          </cell>
          <cell r="X348">
            <v>1188.5119999999999</v>
          </cell>
          <cell r="Y348">
            <v>1352.5129999999999</v>
          </cell>
          <cell r="Z348">
            <v>1827.7600000000002</v>
          </cell>
          <cell r="AA348">
            <v>2163.6999999999998</v>
          </cell>
        </row>
        <row r="349">
          <cell r="A349" t="str">
            <v xml:space="preserve">       Exports of services</v>
          </cell>
          <cell r="M349">
            <v>147.240285</v>
          </cell>
          <cell r="N349">
            <v>164.6772319605</v>
          </cell>
          <cell r="O349">
            <v>180.25576862123614</v>
          </cell>
          <cell r="P349">
            <v>191.1</v>
          </cell>
          <cell r="Q349">
            <v>232.60000000000002</v>
          </cell>
          <cell r="R349">
            <v>253.2</v>
          </cell>
          <cell r="S349">
            <v>278.7</v>
          </cell>
          <cell r="T349">
            <v>286.2</v>
          </cell>
          <cell r="U349">
            <v>317.60000000000002</v>
          </cell>
          <cell r="V349">
            <v>368.29999999999995</v>
          </cell>
          <cell r="W349">
            <v>301</v>
          </cell>
          <cell r="X349">
            <v>378.7</v>
          </cell>
          <cell r="Y349">
            <v>308.60000000000002</v>
          </cell>
          <cell r="Z349">
            <v>323.90000000000003</v>
          </cell>
          <cell r="AA349">
            <v>418.4</v>
          </cell>
        </row>
        <row r="350">
          <cell r="A350" t="str">
            <v xml:space="preserve">       Income credits</v>
          </cell>
          <cell r="M350">
            <v>55.601920000000007</v>
          </cell>
          <cell r="N350">
            <v>57.992802560000001</v>
          </cell>
          <cell r="O350">
            <v>59.599797088890043</v>
          </cell>
          <cell r="P350">
            <v>54.8</v>
          </cell>
          <cell r="Q350">
            <v>59.1</v>
          </cell>
          <cell r="R350">
            <v>61</v>
          </cell>
          <cell r="S350">
            <v>63.6</v>
          </cell>
          <cell r="T350">
            <v>46.3</v>
          </cell>
          <cell r="U350">
            <v>38</v>
          </cell>
          <cell r="V350">
            <v>36.799999999999997</v>
          </cell>
          <cell r="W350">
            <v>9.6</v>
          </cell>
          <cell r="X350">
            <v>36.299999999999997</v>
          </cell>
          <cell r="Y350">
            <v>48.9</v>
          </cell>
          <cell r="Z350">
            <v>46.2</v>
          </cell>
          <cell r="AA350">
            <v>45.9</v>
          </cell>
        </row>
        <row r="351">
          <cell r="A351" t="str">
            <v>Imports of goods, services and income</v>
          </cell>
          <cell r="M351">
            <v>-1148.0860810000001</v>
          </cell>
          <cell r="N351">
            <v>-1143.4215103720501</v>
          </cell>
          <cell r="O351">
            <v>-1243.2079760000001</v>
          </cell>
          <cell r="P351">
            <v>-1359.1664046585001</v>
          </cell>
          <cell r="Q351">
            <v>-1221.55848365</v>
          </cell>
          <cell r="R351">
            <v>-1255.5944691650623</v>
          </cell>
          <cell r="S351">
            <v>-1258.2657202607536</v>
          </cell>
          <cell r="T351">
            <v>-1393.073805655536</v>
          </cell>
          <cell r="U351">
            <v>-1808.1601697246188</v>
          </cell>
          <cell r="V351">
            <v>-1835.7265766537448</v>
          </cell>
          <cell r="W351">
            <v>-1995.7700887480287</v>
          </cell>
          <cell r="X351">
            <v>-2190.5179530245591</v>
          </cell>
          <cell r="Y351">
            <v>-2404.3994821060787</v>
          </cell>
          <cell r="Z351">
            <v>-2769.17443</v>
          </cell>
          <cell r="AA351">
            <v>-3422.4750783581558</v>
          </cell>
        </row>
        <row r="352">
          <cell r="A352" t="str">
            <v xml:space="preserve">    Imports of goods and services</v>
          </cell>
          <cell r="M352">
            <v>-938.10208000000011</v>
          </cell>
          <cell r="N352">
            <v>-902.64687249000008</v>
          </cell>
          <cell r="O352">
            <v>-1004.8000000000001</v>
          </cell>
          <cell r="P352">
            <v>-1102.5</v>
          </cell>
          <cell r="Q352">
            <v>-977.98599999999999</v>
          </cell>
          <cell r="R352">
            <v>-1023.407</v>
          </cell>
          <cell r="S352">
            <v>-1012.8</v>
          </cell>
          <cell r="T352">
            <v>-1131.0999999999999</v>
          </cell>
          <cell r="U352">
            <v>-1556.6</v>
          </cell>
          <cell r="V352">
            <v>-1571.2259999999999</v>
          </cell>
          <cell r="W352">
            <v>-1681.8000000000002</v>
          </cell>
          <cell r="X352">
            <v>-1981.0963299999999</v>
          </cell>
          <cell r="Y352">
            <v>-2157.855</v>
          </cell>
          <cell r="Z352">
            <v>-2382.9524299999998</v>
          </cell>
          <cell r="AA352">
            <v>-2893.2060000000001</v>
          </cell>
        </row>
        <row r="353">
          <cell r="A353" t="str">
            <v xml:space="preserve">        Imports of services (- sign)</v>
          </cell>
          <cell r="M353">
            <v>-146.90208000000001</v>
          </cell>
          <cell r="N353">
            <v>-157.64687249000002</v>
          </cell>
          <cell r="O353">
            <v>-175.1</v>
          </cell>
          <cell r="P353">
            <v>-221.5</v>
          </cell>
          <cell r="Q353">
            <v>-251</v>
          </cell>
          <cell r="R353">
            <v>-240.80699999999999</v>
          </cell>
          <cell r="S353">
            <v>-252.8</v>
          </cell>
          <cell r="T353">
            <v>-313.8</v>
          </cell>
          <cell r="U353">
            <v>-356.8</v>
          </cell>
          <cell r="V353">
            <v>-408.2</v>
          </cell>
          <cell r="W353">
            <v>-618.40000000000009</v>
          </cell>
          <cell r="X353">
            <v>-438.13333</v>
          </cell>
          <cell r="Y353">
            <v>-417.35500000000002</v>
          </cell>
          <cell r="Z353">
            <v>-348.27942999999993</v>
          </cell>
          <cell r="AA353">
            <v>-426.60600000000005</v>
          </cell>
        </row>
        <row r="354">
          <cell r="A354" t="str">
            <v xml:space="preserve">        Income debits (- sign)</v>
          </cell>
          <cell r="M354">
            <v>-209.98400099999998</v>
          </cell>
          <cell r="N354">
            <v>-240.77463788205</v>
          </cell>
          <cell r="O354">
            <v>-238.40797600000002</v>
          </cell>
          <cell r="P354">
            <v>-256.66640465850003</v>
          </cell>
          <cell r="Q354">
            <v>-243.57248365000001</v>
          </cell>
          <cell r="R354">
            <v>-232.18746916506228</v>
          </cell>
          <cell r="S354">
            <v>-245.46572026075373</v>
          </cell>
          <cell r="T354">
            <v>-261.97380565553624</v>
          </cell>
          <cell r="U354">
            <v>-251.56016972461896</v>
          </cell>
          <cell r="V354">
            <v>-264.50057665374487</v>
          </cell>
          <cell r="W354">
            <v>-313.97008874802862</v>
          </cell>
          <cell r="X354">
            <v>-209.42162302455938</v>
          </cell>
          <cell r="Y354">
            <v>-246.54448210607848</v>
          </cell>
          <cell r="Z354">
            <v>-386.22199999999998</v>
          </cell>
          <cell r="AA354">
            <v>-529.26907835815564</v>
          </cell>
        </row>
        <row r="355">
          <cell r="A355" t="str">
            <v>Terms of Trade</v>
          </cell>
          <cell r="S355">
            <v>8.3696879144242509</v>
          </cell>
          <cell r="T355">
            <v>-8.5797349429814318</v>
          </cell>
          <cell r="U355">
            <v>-2.3863261422057636</v>
          </cell>
          <cell r="V355">
            <v>7.8329671230201958</v>
          </cell>
          <cell r="W355">
            <v>-4.0578215787410059</v>
          </cell>
          <cell r="X355">
            <v>-4.383171602594393</v>
          </cell>
          <cell r="Y355">
            <v>-0.86981547255147174</v>
          </cell>
          <cell r="Z355">
            <v>13.675901678642655</v>
          </cell>
          <cell r="AA355">
            <v>11.058621013349601</v>
          </cell>
        </row>
        <row r="356">
          <cell r="A356" t="str">
            <v>Private current transfers, net (excl. capital transfers)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</row>
        <row r="357">
          <cell r="A357" t="str">
            <v>Official current transfers, net (excl. capital transfers)</v>
          </cell>
          <cell r="M357">
            <v>268.20000000000005</v>
          </cell>
          <cell r="N357">
            <v>314.39999999999998</v>
          </cell>
          <cell r="O357">
            <v>313.3</v>
          </cell>
          <cell r="P357">
            <v>348.20000000000005</v>
          </cell>
          <cell r="Q357">
            <v>179.2</v>
          </cell>
          <cell r="R357">
            <v>132.89999999999998</v>
          </cell>
          <cell r="S357">
            <v>180.80000000000004</v>
          </cell>
          <cell r="T357">
            <v>179.29999999999998</v>
          </cell>
          <cell r="U357">
            <v>253.79999999999998</v>
          </cell>
          <cell r="V357">
            <v>365.75000000000006</v>
          </cell>
          <cell r="W357">
            <v>246.7696258210907</v>
          </cell>
          <cell r="X357">
            <v>152.40000000000003</v>
          </cell>
          <cell r="Y357">
            <v>232.39999999999998</v>
          </cell>
          <cell r="Z357">
            <v>325.26</v>
          </cell>
          <cell r="AA357">
            <v>353.50017554251872</v>
          </cell>
        </row>
        <row r="360">
          <cell r="A360" t="str">
            <v>Balance on current account excluding grants (BPM4)</v>
          </cell>
          <cell r="M360">
            <v>-782.90173379027419</v>
          </cell>
          <cell r="N360">
            <v>-781.42205027052819</v>
          </cell>
          <cell r="O360">
            <v>-871.52643576393825</v>
          </cell>
          <cell r="P360">
            <v>-949.27248565850005</v>
          </cell>
          <cell r="Q360">
            <v>-755.59688539335025</v>
          </cell>
          <cell r="R360">
            <v>-715.26075576506219</v>
          </cell>
          <cell r="S360">
            <v>-685.96572026075364</v>
          </cell>
          <cell r="T360">
            <v>-815.97380565553613</v>
          </cell>
          <cell r="U360">
            <v>-1168.8601697246188</v>
          </cell>
          <cell r="V360">
            <v>-1066.6265766537449</v>
          </cell>
          <cell r="W360">
            <v>-982.07008874802864</v>
          </cell>
          <cell r="X360">
            <v>-965.70595302455922</v>
          </cell>
          <cell r="Y360">
            <v>-1002.9864821060787</v>
          </cell>
          <cell r="Z360">
            <v>-895.21442999999977</v>
          </cell>
          <cell r="AA360">
            <v>-1212.8750783581559</v>
          </cell>
        </row>
        <row r="361">
          <cell r="A361" t="str">
            <v>Balance on current account (BPM4)</v>
          </cell>
          <cell r="M361">
            <v>-281.18697379027412</v>
          </cell>
          <cell r="N361">
            <v>-282.00514387132819</v>
          </cell>
          <cell r="O361">
            <v>-368.22643576393824</v>
          </cell>
          <cell r="P361">
            <v>-384.67248565850002</v>
          </cell>
          <cell r="Q361">
            <v>-416.39688539335026</v>
          </cell>
          <cell r="R361">
            <v>-490.5607557650622</v>
          </cell>
          <cell r="S361">
            <v>-373.06572026075361</v>
          </cell>
          <cell r="T361">
            <v>-502.77380565553614</v>
          </cell>
          <cell r="U361">
            <v>-734.76016972461889</v>
          </cell>
          <cell r="V361">
            <v>-505.84907665374487</v>
          </cell>
          <cell r="W361">
            <v>-478.5519629269379</v>
          </cell>
          <cell r="X361">
            <v>-565.8491344286515</v>
          </cell>
          <cell r="Y361">
            <v>-489.01344714484452</v>
          </cell>
          <cell r="Z361">
            <v>-368.5111007241598</v>
          </cell>
          <cell r="AA361">
            <v>-751.9708412521635</v>
          </cell>
        </row>
        <row r="362">
          <cell r="A362" t="str">
            <v>Balance on current account (BPM5)</v>
          </cell>
          <cell r="M362">
            <v>-514.70173379027415</v>
          </cell>
          <cell r="N362">
            <v>-467.02205027052821</v>
          </cell>
          <cell r="O362">
            <v>-558.2264357639383</v>
          </cell>
          <cell r="P362">
            <v>-601.0724856585</v>
          </cell>
          <cell r="Q362">
            <v>-576.3968853933502</v>
          </cell>
          <cell r="R362">
            <v>-582.36075576506221</v>
          </cell>
          <cell r="S362">
            <v>-505.16572026075357</v>
          </cell>
          <cell r="T362">
            <v>-636.67380565553617</v>
          </cell>
          <cell r="U362">
            <v>-915.06016972461885</v>
          </cell>
          <cell r="V362">
            <v>-700.87657665374491</v>
          </cell>
          <cell r="W362">
            <v>-735.30046292693794</v>
          </cell>
          <cell r="X362">
            <v>-813.30595302455913</v>
          </cell>
          <cell r="Y362">
            <v>-770.58648210607873</v>
          </cell>
          <cell r="Z362">
            <v>-569.95442999999977</v>
          </cell>
          <cell r="AA362">
            <v>-859.37490281563714</v>
          </cell>
        </row>
        <row r="363">
          <cell r="A363" t="str">
            <v>Balance on capital account (BPM4)</v>
          </cell>
          <cell r="M363">
            <v>-572.40508</v>
          </cell>
          <cell r="N363">
            <v>-823.70947869999998</v>
          </cell>
          <cell r="O363">
            <v>-319.20999999999998</v>
          </cell>
          <cell r="P363">
            <v>-212.88</v>
          </cell>
          <cell r="Q363">
            <v>-57.068099999999959</v>
          </cell>
          <cell r="R363">
            <v>-14.391163084703209</v>
          </cell>
          <cell r="S363">
            <v>-3998.2508089810972</v>
          </cell>
          <cell r="T363">
            <v>11.211972502197796</v>
          </cell>
          <cell r="U363">
            <v>-433.40912998999192</v>
          </cell>
          <cell r="V363">
            <v>-139.34085175889339</v>
          </cell>
          <cell r="W363">
            <v>-405.47673523983434</v>
          </cell>
          <cell r="X363">
            <v>871.13130337185385</v>
          </cell>
          <cell r="Y363">
            <v>432.90657352955606</v>
          </cell>
          <cell r="Z363">
            <v>414.42850012828347</v>
          </cell>
          <cell r="AA363">
            <v>323.02363645388681</v>
          </cell>
        </row>
        <row r="364">
          <cell r="A364" t="str">
            <v>Balance on capital account (BPM5)</v>
          </cell>
          <cell r="M364">
            <v>-151.38523999999995</v>
          </cell>
          <cell r="N364">
            <v>-483.56199360079995</v>
          </cell>
          <cell r="O364">
            <v>-22.199999999999989</v>
          </cell>
          <cell r="P364">
            <v>13.21999999999997</v>
          </cell>
          <cell r="Q364">
            <v>39.131899999999973</v>
          </cell>
          <cell r="R364">
            <v>-170.55416203649048</v>
          </cell>
          <cell r="S364">
            <v>-4045.8403661855177</v>
          </cell>
          <cell r="T364">
            <v>-127.30490763957422</v>
          </cell>
          <cell r="U364">
            <v>-864.03197028591285</v>
          </cell>
          <cell r="V364">
            <v>-254.30823688573633</v>
          </cell>
          <cell r="W364">
            <v>-167.86560137790366</v>
          </cell>
          <cell r="X364">
            <v>247.45681859590758</v>
          </cell>
          <cell r="Y364">
            <v>281.57303496123421</v>
          </cell>
          <cell r="Z364">
            <v>201.44332927583997</v>
          </cell>
          <cell r="AA364">
            <v>107.4040615634737</v>
          </cell>
        </row>
        <row r="365">
          <cell r="A365" t="str">
            <v>Balance on financial account (BPM5, incl. reserves)</v>
          </cell>
          <cell r="M365">
            <v>1082.16292</v>
          </cell>
          <cell r="N365">
            <v>1651.3347612999999</v>
          </cell>
          <cell r="O365">
            <v>769.00993999999992</v>
          </cell>
          <cell r="P365">
            <v>496.35989199999966</v>
          </cell>
          <cell r="Q365">
            <v>535.23809146814756</v>
          </cell>
          <cell r="R365">
            <v>832.83797994986344</v>
          </cell>
          <cell r="S365">
            <v>8676.8435624880767</v>
          </cell>
          <cell r="T365">
            <v>996.41159483931472</v>
          </cell>
          <cell r="U365">
            <v>1991.5921400105317</v>
          </cell>
          <cell r="V365">
            <v>997.78776353948092</v>
          </cell>
          <cell r="W365">
            <v>816.25852778868796</v>
          </cell>
          <cell r="X365">
            <v>682.72595337185396</v>
          </cell>
          <cell r="Y365">
            <v>317.39641419781327</v>
          </cell>
          <cell r="Z365">
            <v>-402.63326340195772</v>
          </cell>
          <cell r="AA365">
            <v>311.76981364471101</v>
          </cell>
        </row>
        <row r="367">
          <cell r="A367" t="str">
            <v>Overall balance (BPM5)=BCA+BK+BF+BNEO=0</v>
          </cell>
          <cell r="M367">
            <v>382.36619999999988</v>
          </cell>
          <cell r="N367">
            <v>688.35880119999968</v>
          </cell>
          <cell r="O367">
            <v>180.57993999999968</v>
          </cell>
          <cell r="P367">
            <v>-80.154054000000087</v>
          </cell>
          <cell r="Q367">
            <v>36.925337750000153</v>
          </cell>
          <cell r="R367">
            <v>199.61590163649063</v>
          </cell>
          <cell r="S367">
            <v>4111.8073705855177</v>
          </cell>
          <cell r="T367">
            <v>185.63288154420428</v>
          </cell>
          <cell r="U367">
            <v>90.3</v>
          </cell>
          <cell r="V367">
            <v>-105.99705000000026</v>
          </cell>
          <cell r="W367">
            <v>-23.207536516153638</v>
          </cell>
          <cell r="X367">
            <v>-165.58310999999992</v>
          </cell>
          <cell r="Y367">
            <v>-77.302980000000275</v>
          </cell>
          <cell r="Z367">
            <v>-628.66804478463314</v>
          </cell>
          <cell r="AA367">
            <v>-124.86187001105094</v>
          </cell>
        </row>
        <row r="370">
          <cell r="A370" t="str">
            <v>Correction factor for debt forgiveness</v>
          </cell>
          <cell r="M370">
            <v>-1</v>
          </cell>
          <cell r="N370">
            <v>-1</v>
          </cell>
          <cell r="O370">
            <v>-1</v>
          </cell>
          <cell r="P370">
            <v>-1</v>
          </cell>
          <cell r="Q370">
            <v>-1</v>
          </cell>
          <cell r="R370">
            <v>-1</v>
          </cell>
          <cell r="S370">
            <v>-1</v>
          </cell>
          <cell r="T370">
            <v>-1</v>
          </cell>
          <cell r="U370">
            <v>-1</v>
          </cell>
          <cell r="V370">
            <v>-1</v>
          </cell>
          <cell r="W370">
            <v>-1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</row>
        <row r="371">
          <cell r="A371" t="str">
            <v xml:space="preserve">  Debt forgiveness (with forgiven amount +)</v>
          </cell>
          <cell r="M371">
            <v>-384.9</v>
          </cell>
          <cell r="N371">
            <v>-668.57889999999998</v>
          </cell>
          <cell r="O371">
            <v>-212.2</v>
          </cell>
          <cell r="P371">
            <v>-203.18</v>
          </cell>
          <cell r="Q371">
            <v>-120.86810000000003</v>
          </cell>
          <cell r="R371">
            <v>-262.35416203649049</v>
          </cell>
          <cell r="S371">
            <v>-4177.9403661855176</v>
          </cell>
          <cell r="T371">
            <v>-261.20490763957423</v>
          </cell>
          <cell r="U371">
            <v>-1044.3319702859128</v>
          </cell>
          <cell r="V371">
            <v>-449.33573688573631</v>
          </cell>
          <cell r="W371">
            <v>-424.61410137790369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</row>
        <row r="373">
          <cell r="A373" t="str">
            <v xml:space="preserve">  Direct investment in reporting country</v>
          </cell>
          <cell r="M373">
            <v>22.500439999999998</v>
          </cell>
          <cell r="N373">
            <v>25.299494736</v>
          </cell>
          <cell r="O373">
            <v>32</v>
          </cell>
          <cell r="P373">
            <v>35</v>
          </cell>
          <cell r="Q373">
            <v>45</v>
          </cell>
          <cell r="R373">
            <v>72.5</v>
          </cell>
          <cell r="S373">
            <v>64.400000000000006</v>
          </cell>
          <cell r="T373">
            <v>212.70000000000002</v>
          </cell>
          <cell r="U373">
            <v>381.7</v>
          </cell>
          <cell r="V373">
            <v>139.09999999999997</v>
          </cell>
          <cell r="W373">
            <v>255.4</v>
          </cell>
          <cell r="X373">
            <v>379.8</v>
          </cell>
          <cell r="Y373">
            <v>341.7</v>
          </cell>
          <cell r="Z373">
            <v>244.7</v>
          </cell>
          <cell r="AA373">
            <v>105.38268735</v>
          </cell>
        </row>
        <row r="374">
          <cell r="A374" t="str">
            <v>Gross public borrowing, including IMF</v>
          </cell>
          <cell r="M374">
            <v>186.07047999999998</v>
          </cell>
          <cell r="N374">
            <v>230.24632656399999</v>
          </cell>
          <cell r="O374">
            <v>203.45060000000001</v>
          </cell>
          <cell r="P374">
            <v>281.34599000000003</v>
          </cell>
          <cell r="Q374">
            <v>234.70000000000002</v>
          </cell>
          <cell r="R374">
            <v>289.39517599999999</v>
          </cell>
          <cell r="S374">
            <v>260.97570400000001</v>
          </cell>
          <cell r="T374">
            <v>286.44240000000002</v>
          </cell>
          <cell r="U374">
            <v>169.11399999999998</v>
          </cell>
          <cell r="V374">
            <v>282.31760000000003</v>
          </cell>
          <cell r="W374">
            <v>125.28581419255522</v>
          </cell>
          <cell r="X374">
            <v>269.45599999999996</v>
          </cell>
          <cell r="Y374">
            <v>247.15039999999999</v>
          </cell>
          <cell r="Z374">
            <v>317.78865880824696</v>
          </cell>
          <cell r="AA374">
            <v>221.07518637000001</v>
          </cell>
        </row>
        <row r="375">
          <cell r="A375" t="str">
            <v xml:space="preserve">  From multilateral creditors (incl. IMF)</v>
          </cell>
          <cell r="M375">
            <v>126.56799999999998</v>
          </cell>
          <cell r="N375">
            <v>226.4864</v>
          </cell>
          <cell r="O375">
            <v>168.95060000000001</v>
          </cell>
          <cell r="P375">
            <v>257.04599000000002</v>
          </cell>
          <cell r="Q375">
            <v>216.9</v>
          </cell>
          <cell r="R375">
            <v>287.65517599999998</v>
          </cell>
          <cell r="S375">
            <v>260.97570400000001</v>
          </cell>
          <cell r="T375">
            <v>252.27119999999999</v>
          </cell>
          <cell r="U375">
            <v>140.40699999999998</v>
          </cell>
          <cell r="V375">
            <v>221.99880000000002</v>
          </cell>
          <cell r="W375">
            <v>114.5929070962776</v>
          </cell>
          <cell r="X375">
            <v>258.57799999999997</v>
          </cell>
          <cell r="Y375">
            <v>222.5752</v>
          </cell>
          <cell r="Z375">
            <v>309.26682940412348</v>
          </cell>
          <cell r="AA375">
            <v>220.68363753</v>
          </cell>
        </row>
        <row r="377">
          <cell r="A377" t="str">
            <v>Public amortization (scheduled, incl. IMF; - sign)</v>
          </cell>
          <cell r="M377">
            <v>0</v>
          </cell>
          <cell r="N377">
            <v>-1.7177599999999984</v>
          </cell>
          <cell r="O377">
            <v>-6.0706600000000002</v>
          </cell>
          <cell r="P377">
            <v>-10.480043999999999</v>
          </cell>
          <cell r="Q377">
            <v>-14.342762250000003</v>
          </cell>
          <cell r="R377">
            <v>-32.323436399999999</v>
          </cell>
          <cell r="S377">
            <v>-15.108699600000001</v>
          </cell>
          <cell r="T377">
            <v>-24.543600000000005</v>
          </cell>
          <cell r="U377">
            <v>-31.507000000000001</v>
          </cell>
          <cell r="V377">
            <v>-29.215849999999996</v>
          </cell>
          <cell r="W377">
            <v>-26.700443612431307</v>
          </cell>
          <cell r="X377">
            <v>-22.183349999999997</v>
          </cell>
          <cell r="Y377">
            <v>-20.408179999999998</v>
          </cell>
          <cell r="Z377">
            <v>-8.8170000000000002</v>
          </cell>
          <cell r="AA377">
            <v>-30.264183466666669</v>
          </cell>
        </row>
        <row r="378">
          <cell r="A378" t="str">
            <v xml:space="preserve">  To multilateral creditors (scheduled; - sign) (incl. IMF)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</row>
        <row r="379">
          <cell r="A379" t="str">
            <v>Other amortization (scheduled; - sign)</v>
          </cell>
          <cell r="M379">
            <v>-354.10799999999995</v>
          </cell>
          <cell r="N379">
            <v>-350.19</v>
          </cell>
          <cell r="O379">
            <v>-324.51</v>
          </cell>
          <cell r="P379">
            <v>-305</v>
          </cell>
          <cell r="Q379">
            <v>-263.5</v>
          </cell>
          <cell r="R379">
            <v>-171.94000104821274</v>
          </cell>
          <cell r="S379">
            <v>-201.01044279557954</v>
          </cell>
          <cell r="T379">
            <v>-273.95431985822802</v>
          </cell>
          <cell r="U379">
            <v>-271.48415970407899</v>
          </cell>
          <cell r="V379">
            <v>-373.20391487315698</v>
          </cell>
          <cell r="W379">
            <v>-403.15554095820823</v>
          </cell>
          <cell r="X379">
            <v>-181.74669662814603</v>
          </cell>
          <cell r="Y379">
            <v>-210.068626470444</v>
          </cell>
          <cell r="Z379">
            <v>-290.88832927583996</v>
          </cell>
          <cell r="AA379">
            <v>-250.60262458611322</v>
          </cell>
        </row>
        <row r="380">
          <cell r="A380" t="str">
            <v>Amortization on account of debt-reduction operations (- sign)</v>
          </cell>
          <cell r="M380">
            <v>384.9</v>
          </cell>
          <cell r="N380">
            <v>668.57889999999998</v>
          </cell>
          <cell r="O380">
            <v>212.2</v>
          </cell>
          <cell r="P380">
            <v>203.18</v>
          </cell>
          <cell r="Q380">
            <v>120.86810000000003</v>
          </cell>
          <cell r="R380">
            <v>262.35416203649049</v>
          </cell>
          <cell r="S380">
            <v>4177.9403661855176</v>
          </cell>
          <cell r="T380">
            <v>261.20490763957423</v>
          </cell>
          <cell r="U380">
            <v>1044.3319702859128</v>
          </cell>
          <cell r="V380">
            <v>449.33573688573631</v>
          </cell>
          <cell r="W380">
            <v>424.61410137790369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</row>
        <row r="381">
          <cell r="A381" t="str">
            <v xml:space="preserve">  To banks (- sign)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</row>
        <row r="383">
          <cell r="A383" t="str">
            <v>NFA accumulation</v>
          </cell>
          <cell r="M383">
            <v>29.267999999999997</v>
          </cell>
          <cell r="N383">
            <v>22.928640000000001</v>
          </cell>
          <cell r="O383">
            <v>61.61994</v>
          </cell>
          <cell r="P383">
            <v>-250.76810800000001</v>
          </cell>
          <cell r="Q383">
            <v>-64.785524500000022</v>
          </cell>
          <cell r="R383">
            <v>-153.28752080000007</v>
          </cell>
          <cell r="S383">
            <v>-104.46599119999993</v>
          </cell>
          <cell r="T383">
            <v>-57.572399999999988</v>
          </cell>
          <cell r="U383">
            <v>-76.100000000000009</v>
          </cell>
          <cell r="V383">
            <v>-179.69704999999999</v>
          </cell>
          <cell r="W383">
            <v>-88.607536516153715</v>
          </cell>
          <cell r="X383">
            <v>-188.40534999999991</v>
          </cell>
          <cell r="Y383">
            <v>-115.51015933174276</v>
          </cell>
          <cell r="Z383">
            <v>-817.06176353024125</v>
          </cell>
          <cell r="AA383">
            <v>-11.253822809175787</v>
          </cell>
        </row>
        <row r="385">
          <cell r="A385" t="str">
            <v>Exceptional financing</v>
          </cell>
          <cell r="M385">
            <v>470.59999999999997</v>
          </cell>
          <cell r="N385">
            <v>446.37889999999999</v>
          </cell>
          <cell r="O385">
            <v>390</v>
          </cell>
          <cell r="P385">
            <v>350.46799999999962</v>
          </cell>
          <cell r="Q385">
            <v>294.4874159681475</v>
          </cell>
          <cell r="R385">
            <v>213.45417772509524</v>
          </cell>
          <cell r="S385">
            <v>4423.6796302981384</v>
          </cell>
          <cell r="T385">
            <v>520.36220705796848</v>
          </cell>
          <cell r="U385">
            <v>412.43732942869792</v>
          </cell>
          <cell r="V385">
            <v>418.15419152690174</v>
          </cell>
          <cell r="W385">
            <v>461.1145967888686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</row>
        <row r="387">
          <cell r="A387" t="str">
            <v>NPV of public external debt after additional bilateral relief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1100.4115037577026</v>
          </cell>
          <cell r="W387">
            <v>855.24245721833779</v>
          </cell>
          <cell r="X387">
            <v>893.76529472413574</v>
          </cell>
          <cell r="Y387">
            <v>1205</v>
          </cell>
          <cell r="Z387">
            <v>1531.8250045239054</v>
          </cell>
          <cell r="AA387">
            <v>1727.1153590125423</v>
          </cell>
        </row>
        <row r="388">
          <cell r="A388" t="str">
            <v>Net present value of total external debt outstanding 2/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212</v>
          </cell>
          <cell r="V388">
            <v>194.4</v>
          </cell>
          <cell r="W388">
            <v>109.75434707853933</v>
          </cell>
          <cell r="X388">
            <v>91.670993321248886</v>
          </cell>
          <cell r="Y388">
            <v>101.97101653679348</v>
          </cell>
          <cell r="Z388">
            <v>92.283853702439075</v>
          </cell>
          <cell r="AA388">
            <v>122.08305353825668</v>
          </cell>
        </row>
        <row r="389">
          <cell r="A389" t="str">
            <v>External debt service (nonfinancial public sector)</v>
          </cell>
        </row>
        <row r="390">
          <cell r="A390" t="str">
            <v xml:space="preserve">    Scheduled, after original HIPC Initiative assistance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15.3</v>
          </cell>
          <cell r="V390">
            <v>5.5</v>
          </cell>
          <cell r="W390">
            <v>9.2480096867072756</v>
          </cell>
          <cell r="X390">
            <v>10.210759350354126</v>
          </cell>
          <cell r="Y390">
            <v>9.3288828777353512</v>
          </cell>
          <cell r="Z390">
            <v>6.2592715001549655</v>
          </cell>
          <cell r="AA390">
            <v>5.9675546842586131</v>
          </cell>
        </row>
        <row r="391">
          <cell r="A391" t="str">
            <v xml:space="preserve">    Scheduled, after enhanced HIPC Initiative assistance 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2.5</v>
          </cell>
          <cell r="W391">
            <v>7.0215763822556259</v>
          </cell>
          <cell r="X391">
            <v>7.431188546172665</v>
          </cell>
          <cell r="Y391">
            <v>7.0186681462378715</v>
          </cell>
          <cell r="Z391">
            <v>4.4185122106795323</v>
          </cell>
          <cell r="AA391">
            <v>4.3058696420624791</v>
          </cell>
        </row>
        <row r="392">
          <cell r="A392" t="str">
            <v xml:space="preserve">    Scheduled, after additional bilateral assistance 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6.9057015436112215</v>
          </cell>
          <cell r="X392">
            <v>6.3603453085218824</v>
          </cell>
          <cell r="Y392">
            <v>6.0793405266630858</v>
          </cell>
          <cell r="Z392">
            <v>4.5</v>
          </cell>
          <cell r="AA392">
            <v>5.0999999999999996</v>
          </cell>
        </row>
        <row r="393">
          <cell r="A393" t="str">
            <v>Debt service after HIPC and MDRI in percent of exports of GNFS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3.1157271311392636</v>
          </cell>
          <cell r="X393">
            <v>3.0128179874228822</v>
          </cell>
          <cell r="Y393">
            <v>3.9186045311960354</v>
          </cell>
          <cell r="Z393">
            <v>3.4279701282847976</v>
          </cell>
          <cell r="AA393">
            <v>1.9993025196441141</v>
          </cell>
        </row>
        <row r="394">
          <cell r="A394" t="str">
            <v>GIR In months of imports of goods and services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6.3672985781990512</v>
          </cell>
          <cell r="T394">
            <v>6.6685517363258828</v>
          </cell>
          <cell r="U394">
            <v>5.1566234099961443</v>
          </cell>
          <cell r="V394">
            <v>5.6921155836270536</v>
          </cell>
          <cell r="W394">
            <v>5.1872993221548338</v>
          </cell>
          <cell r="X394">
            <v>5.3656621271030582</v>
          </cell>
          <cell r="Y394">
            <v>5.368239836582398</v>
          </cell>
          <cell r="Z394">
            <v>5.8405044859407527</v>
          </cell>
          <cell r="AA394">
            <v>4.5740502891003816</v>
          </cell>
        </row>
        <row r="395">
          <cell r="A395" t="str">
            <v>Gross international reserves (end of period)</v>
          </cell>
          <cell r="M395">
            <v>0</v>
          </cell>
          <cell r="N395">
            <v>0</v>
          </cell>
          <cell r="O395">
            <v>0</v>
          </cell>
          <cell r="P395">
            <v>191.8</v>
          </cell>
          <cell r="Q395">
            <v>209</v>
          </cell>
          <cell r="R395">
            <v>369.6</v>
          </cell>
          <cell r="S395">
            <v>537.4</v>
          </cell>
          <cell r="T395">
            <v>628.9</v>
          </cell>
          <cell r="U395">
            <v>668.9</v>
          </cell>
          <cell r="V395">
            <v>745.3</v>
          </cell>
          <cell r="W395">
            <v>727</v>
          </cell>
          <cell r="X395">
            <v>824.8</v>
          </cell>
          <cell r="Y395">
            <v>947.17</v>
          </cell>
          <cell r="Z395">
            <v>1159.8036964332014</v>
          </cell>
          <cell r="AA395">
            <v>1102.8058117272465</v>
          </cell>
        </row>
        <row r="396">
          <cell r="A396" t="str">
            <v>Net International reserves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348.3</v>
          </cell>
          <cell r="T396">
            <v>421.6</v>
          </cell>
          <cell r="U396">
            <v>469.3</v>
          </cell>
          <cell r="V396">
            <v>525.9</v>
          </cell>
          <cell r="W396">
            <v>531</v>
          </cell>
          <cell r="X396">
            <v>623.70000000000005</v>
          </cell>
          <cell r="Y396">
            <v>738</v>
          </cell>
          <cell r="Z396">
            <v>960.47081108824148</v>
          </cell>
          <cell r="AA396">
            <v>943.17523983790261</v>
          </cell>
        </row>
        <row r="397">
          <cell r="A397" t="str">
            <v>GIR in months of goods and services, excluding MP and foreing financed capital goods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6.6434531781188824</v>
          </cell>
          <cell r="T397">
            <v>7.9641198818066705</v>
          </cell>
          <cell r="U397">
            <v>8.3525494276794987</v>
          </cell>
          <cell r="V397">
            <v>6.7235002255299969</v>
          </cell>
          <cell r="W397">
            <v>6.8007483629560319</v>
          </cell>
          <cell r="X397">
            <v>7.579043262334606</v>
          </cell>
          <cell r="Y397">
            <v>6.7783829623802827</v>
          </cell>
          <cell r="Z397">
            <v>6.9907849070608368</v>
          </cell>
          <cell r="AA397">
            <v>5.7001479927624992</v>
          </cell>
        </row>
        <row r="398">
          <cell r="A398" t="str">
            <v>GIR in months of goods and services, excluding MP</v>
          </cell>
        </row>
        <row r="399">
          <cell r="A399" t="str">
            <v>Use of Fund resources (in millions of  US $)</v>
          </cell>
        </row>
        <row r="400">
          <cell r="A400" t="str">
            <v xml:space="preserve">    Purchases/disbursements</v>
          </cell>
          <cell r="P400">
            <v>0</v>
          </cell>
          <cell r="Q400">
            <v>0</v>
          </cell>
          <cell r="R400">
            <v>0</v>
          </cell>
          <cell r="S400">
            <v>6.6434531781188824</v>
          </cell>
          <cell r="T400">
            <v>7.9641198818066705</v>
          </cell>
          <cell r="U400">
            <v>8.3525494276794987</v>
          </cell>
          <cell r="V400">
            <v>6.7235002255299969</v>
          </cell>
          <cell r="W400">
            <v>6.8007483629560319</v>
          </cell>
          <cell r="X400">
            <v>7.579043262334606</v>
          </cell>
          <cell r="Y400">
            <v>6.7783829623802827</v>
          </cell>
          <cell r="Z400">
            <v>6.9907849070608368</v>
          </cell>
          <cell r="AA400">
            <v>5.7001479927624992</v>
          </cell>
        </row>
        <row r="401">
          <cell r="A401" t="str">
            <v xml:space="preserve">    Repurchases/repayments, before HIPC Initiative assistance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</row>
        <row r="402">
          <cell r="A402" t="str">
            <v>Net Credit  from IMF</v>
          </cell>
          <cell r="M402">
            <v>41.967999999999996</v>
          </cell>
          <cell r="N402">
            <v>62.768640000000005</v>
          </cell>
          <cell r="O402">
            <v>15.379939999999998</v>
          </cell>
          <cell r="P402">
            <v>10.565946</v>
          </cell>
          <cell r="Q402">
            <v>-14.342762250000003</v>
          </cell>
          <cell r="R402">
            <v>-14.031260400000001</v>
          </cell>
          <cell r="S402">
            <v>19.567004399999995</v>
          </cell>
          <cell r="T402">
            <v>9.627600000000001</v>
          </cell>
          <cell r="U402">
            <v>-2.8</v>
          </cell>
          <cell r="V402">
            <v>31.102950000000007</v>
          </cell>
          <cell r="W402">
            <v>-16.007536516153692</v>
          </cell>
          <cell r="X402">
            <v>-11.305349999999997</v>
          </cell>
          <cell r="Y402">
            <v>-8.8329799999999992</v>
          </cell>
          <cell r="Z402">
            <v>-6.4351705958765333</v>
          </cell>
          <cell r="AA402">
            <v>-30.264183466666669</v>
          </cell>
        </row>
        <row r="404">
          <cell r="A404" t="str">
            <v>Input from debt.xls</v>
          </cell>
        </row>
        <row r="406">
          <cell r="A406" t="str">
            <v>Debt Service</v>
          </cell>
        </row>
        <row r="408">
          <cell r="A408" t="str">
            <v xml:space="preserve">  Interest on public debt (scheduled; incl IMF - sign)</v>
          </cell>
          <cell r="B408">
            <v>-6.1</v>
          </cell>
          <cell r="C408">
            <v>-35.9</v>
          </cell>
          <cell r="D408">
            <v>-60.3</v>
          </cell>
          <cell r="E408">
            <v>-88.2</v>
          </cell>
          <cell r="F408">
            <v>-80.900000000000006</v>
          </cell>
          <cell r="G408">
            <v>-117.36</v>
          </cell>
          <cell r="H408">
            <v>-154.65</v>
          </cell>
          <cell r="I408">
            <v>-148.4</v>
          </cell>
          <cell r="J408">
            <v>-116.7</v>
          </cell>
          <cell r="K408">
            <v>-169.3</v>
          </cell>
          <cell r="L408">
            <v>-142.44</v>
          </cell>
          <cell r="M408">
            <v>-135.891201</v>
          </cell>
          <cell r="N408">
            <v>-171.15399908205001</v>
          </cell>
          <cell r="O408">
            <v>-170.10797600000001</v>
          </cell>
          <cell r="P408">
            <v>-152.26640465849999</v>
          </cell>
          <cell r="Q408">
            <v>-144.17248365</v>
          </cell>
          <cell r="R408">
            <v>-147.7804691650623</v>
          </cell>
          <cell r="S408">
            <v>-147.36572026075373</v>
          </cell>
          <cell r="T408">
            <v>-163.27380565553625</v>
          </cell>
          <cell r="U408">
            <v>-197.66016972461895</v>
          </cell>
          <cell r="V408">
            <v>-204.70057665374486</v>
          </cell>
          <cell r="W408">
            <v>-245.07008874802861</v>
          </cell>
          <cell r="X408">
            <v>-126.02162302455939</v>
          </cell>
          <cell r="Y408">
            <v>-145.94448210607848</v>
          </cell>
          <cell r="Z408">
            <v>-146.52199999999999</v>
          </cell>
          <cell r="AA408">
            <v>-160.66980941025568</v>
          </cell>
        </row>
        <row r="409">
          <cell r="A409" t="str">
            <v xml:space="preserve">    To multilateral creditors (scheduled; incl. IMF - sign)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...</v>
          </cell>
          <cell r="N409" t="str">
            <v>...</v>
          </cell>
          <cell r="O409" t="str">
            <v>...</v>
          </cell>
          <cell r="P409">
            <v>-54.986404658499893</v>
          </cell>
          <cell r="Q409">
            <v>-56.445422683675986</v>
          </cell>
          <cell r="R409">
            <v>-62.525521893543754</v>
          </cell>
          <cell r="S409">
            <v>-49.555160681679652</v>
          </cell>
          <cell r="T409">
            <v>-54.072969304849579</v>
          </cell>
          <cell r="U409">
            <v>-95.013273936553759</v>
          </cell>
          <cell r="V409">
            <v>-91.83821734412092</v>
          </cell>
          <cell r="W409">
            <v>-165.72913922248551</v>
          </cell>
          <cell r="X409">
            <v>-114.25806210958046</v>
          </cell>
          <cell r="Y409">
            <v>-134.75456627590574</v>
          </cell>
          <cell r="Z409">
            <v>-142.19417705282657</v>
          </cell>
          <cell r="AA409">
            <v>-156.43659639113426</v>
          </cell>
        </row>
        <row r="410">
          <cell r="A410" t="str">
            <v xml:space="preserve">    To bilateral creditors (scheduled; - sign)</v>
          </cell>
          <cell r="P410">
            <v>-121.7</v>
          </cell>
          <cell r="Q410">
            <v>-114.8</v>
          </cell>
          <cell r="R410">
            <v>-123.64174981870582</v>
          </cell>
          <cell r="S410">
            <v>-121.48166946292595</v>
          </cell>
          <cell r="T410">
            <v>-133.50159389901296</v>
          </cell>
          <cell r="U410">
            <v>-146.26718571935626</v>
          </cell>
          <cell r="V410">
            <v>-147.6182110720938</v>
          </cell>
          <cell r="W410">
            <v>-135.26337797598899</v>
          </cell>
          <cell r="X410">
            <v>-25.72615911455939</v>
          </cell>
          <cell r="Y410">
            <v>-25.108226106078476</v>
          </cell>
          <cell r="Z410">
            <v>-18.422000000000001</v>
          </cell>
          <cell r="AA410">
            <v>-21.094219885875688</v>
          </cell>
        </row>
        <row r="411">
          <cell r="A411" t="str">
            <v xml:space="preserve">    To banks (scheduled; - sign)</v>
          </cell>
          <cell r="P411">
            <v>-40.700000000000003</v>
          </cell>
          <cell r="Q411">
            <v>-43.272939033676003</v>
          </cell>
          <cell r="R411">
            <v>-57.329447154901246</v>
          </cell>
          <cell r="S411">
            <v>-40.966431750929623</v>
          </cell>
          <cell r="T411">
            <v>-39.9273136949896</v>
          </cell>
          <cell r="U411">
            <v>-55.682730472404145</v>
          </cell>
          <cell r="V411">
            <v>-62.424342840761639</v>
          </cell>
          <cell r="W411">
            <v>-60.581870657073225</v>
          </cell>
          <cell r="X411">
            <v>-21.170752643407784</v>
          </cell>
          <cell r="Y411">
            <v>-20.681595276393992</v>
          </cell>
          <cell r="Z411">
            <v>-14.094177052826584</v>
          </cell>
          <cell r="AA411">
            <v>-16.861006866754281</v>
          </cell>
        </row>
        <row r="412">
          <cell r="A412" t="str">
            <v xml:space="preserve">  Interest on nonpublic debt (scheduled; - sign)</v>
          </cell>
          <cell r="P412">
            <v>-54.986404658499893</v>
          </cell>
          <cell r="Q412">
            <v>-56.445422683675986</v>
          </cell>
          <cell r="R412">
            <v>-58.926961893543762</v>
          </cell>
          <cell r="S412">
            <v>-42.414160681679661</v>
          </cell>
          <cell r="T412">
            <v>-41.034889304849571</v>
          </cell>
          <cell r="U412">
            <v>-76.551753936553766</v>
          </cell>
          <cell r="V412">
            <v>-16.464387344120922</v>
          </cell>
          <cell r="W412">
            <v>-88.007141722485528</v>
          </cell>
          <cell r="X412">
            <v>-22.166216553407786</v>
          </cell>
          <cell r="Y412">
            <v>-21.71785127639399</v>
          </cell>
          <cell r="Z412">
            <v>-14.094177052826584</v>
          </cell>
          <cell r="AA412">
            <v>-17.736596391134281</v>
          </cell>
        </row>
        <row r="414">
          <cell r="A414" t="str">
            <v>Public amortization (scheduled, excl. IMF; - sign)</v>
          </cell>
          <cell r="B414">
            <v>-138.9</v>
          </cell>
          <cell r="C414">
            <v>-309.2</v>
          </cell>
          <cell r="D414">
            <v>-329.3</v>
          </cell>
          <cell r="E414">
            <v>-296.5</v>
          </cell>
          <cell r="F414">
            <v>-337.8</v>
          </cell>
          <cell r="G414">
            <v>-278.5</v>
          </cell>
          <cell r="H414">
            <v>-335.5</v>
          </cell>
          <cell r="I414">
            <v>-384.1</v>
          </cell>
          <cell r="J414">
            <v>-378.2</v>
          </cell>
          <cell r="K414">
            <v>-315.10000000000002</v>
          </cell>
          <cell r="L414">
            <v>-344.1</v>
          </cell>
          <cell r="M414">
            <v>-354.10799999999995</v>
          </cell>
          <cell r="N414">
            <v>-350.19</v>
          </cell>
          <cell r="O414">
            <v>-324.51</v>
          </cell>
          <cell r="P414">
            <v>-305</v>
          </cell>
          <cell r="Q414">
            <v>-263.5</v>
          </cell>
          <cell r="R414">
            <v>-171.94000104821274</v>
          </cell>
          <cell r="S414">
            <v>-201.01044279557954</v>
          </cell>
          <cell r="T414">
            <v>-273.95431985822802</v>
          </cell>
          <cell r="U414">
            <v>-271.48415970407899</v>
          </cell>
          <cell r="V414">
            <v>-373.20391487315698</v>
          </cell>
          <cell r="W414">
            <v>-403.15554095820823</v>
          </cell>
          <cell r="X414">
            <v>-181.74669662814603</v>
          </cell>
          <cell r="Y414">
            <v>-210.068626470444</v>
          </cell>
          <cell r="Z414">
            <v>-290.88832927583996</v>
          </cell>
          <cell r="AA414">
            <v>-250.60262458611322</v>
          </cell>
        </row>
        <row r="415">
          <cell r="A415" t="str">
            <v xml:space="preserve">  To multilateral creditors (scheduled; - sign) (excl. IMF)</v>
          </cell>
          <cell r="P415">
            <v>-16.2</v>
          </cell>
          <cell r="Q415">
            <v>-14.9</v>
          </cell>
          <cell r="R415">
            <v>-11.297709680448278</v>
          </cell>
          <cell r="S415">
            <v>-14.616900887656776</v>
          </cell>
          <cell r="T415">
            <v>-208.58100000000002</v>
          </cell>
          <cell r="U415">
            <v>-199.374</v>
          </cell>
          <cell r="V415">
            <v>-297.99299999999999</v>
          </cell>
          <cell r="W415">
            <v>-292.25099999999998</v>
          </cell>
          <cell r="X415">
            <v>-286.73700000000002</v>
          </cell>
          <cell r="Y415">
            <v>-288.13900000000001</v>
          </cell>
          <cell r="Z415">
            <v>-272.42500000000001</v>
          </cell>
          <cell r="AA415">
            <v>-262.03100000000001</v>
          </cell>
        </row>
        <row r="416">
          <cell r="A416" t="str">
            <v xml:space="preserve">  To bilateral creditors (scheduled; - sign)</v>
          </cell>
          <cell r="P416">
            <v>-286.60000000000002</v>
          </cell>
          <cell r="Q416">
            <v>-247.4</v>
          </cell>
          <cell r="R416">
            <v>-150.89231522305849</v>
          </cell>
          <cell r="S416">
            <v>-152.49656719409182</v>
          </cell>
        </row>
        <row r="417">
          <cell r="A417" t="str">
            <v xml:space="preserve">  To banks (scheduled; - sign)</v>
          </cell>
          <cell r="P417">
            <v>-2.1999999999999886</v>
          </cell>
          <cell r="Q417">
            <v>-1.1999999999999886</v>
          </cell>
          <cell r="T417">
            <v>-65.377999999999986</v>
          </cell>
          <cell r="U417">
            <v>-72.453000000000003</v>
          </cell>
          <cell r="V417">
            <v>-75.211000000000013</v>
          </cell>
          <cell r="W417">
            <v>-131.45100000000002</v>
          </cell>
          <cell r="X417">
            <v>-145.21</v>
          </cell>
          <cell r="Y417">
            <v>-210.95300000000003</v>
          </cell>
          <cell r="Z417">
            <v>-210.90600000000001</v>
          </cell>
          <cell r="AA417">
            <v>-208.614</v>
          </cell>
        </row>
        <row r="418">
          <cell r="A418" t="str">
            <v>Amortization of commercial debt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-20.998000000000001</v>
          </cell>
          <cell r="T418">
            <v>-622.68935023752124</v>
          </cell>
          <cell r="U418">
            <v>-572.01712617925432</v>
          </cell>
          <cell r="V418">
            <v>-171.28965167904562</v>
          </cell>
          <cell r="W418">
            <v>-160.40173547204358</v>
          </cell>
          <cell r="X418">
            <v>-152.85447987912812</v>
          </cell>
          <cell r="Y418">
            <v>-144.65310817542013</v>
          </cell>
          <cell r="Z418">
            <v>-114.2281177283694</v>
          </cell>
          <cell r="AA418">
            <v>-95.259812687242629</v>
          </cell>
        </row>
        <row r="419"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</row>
        <row r="420">
          <cell r="A420" t="str">
            <v>Debt Stock</v>
          </cell>
        </row>
        <row r="421">
          <cell r="T421">
            <v>-61.824000000000005</v>
          </cell>
          <cell r="U421">
            <v>-68.3</v>
          </cell>
          <cell r="V421">
            <v>-307.39999999999998</v>
          </cell>
          <cell r="W421">
            <v>-17.529</v>
          </cell>
          <cell r="X421">
            <v>-12.367000000000001</v>
          </cell>
          <cell r="Y421">
            <v>-13.286</v>
          </cell>
          <cell r="Z421">
            <v>-30.888999999999999</v>
          </cell>
          <cell r="AA421">
            <v>-84.216999999999999</v>
          </cell>
        </row>
        <row r="422">
          <cell r="A422" t="str">
            <v>Total public debt (incl. short-term debt, arrears, and IMF)</v>
          </cell>
          <cell r="O422">
            <v>6620.1553370604761</v>
          </cell>
          <cell r="P422">
            <v>6949.6028760416239</v>
          </cell>
          <cell r="Q422">
            <v>7253.2711798904511</v>
          </cell>
          <cell r="R422">
            <v>5885.4920422268269</v>
          </cell>
          <cell r="S422">
            <v>5816.4180374129073</v>
          </cell>
          <cell r="V422">
            <v>2168.8420873230875</v>
          </cell>
          <cell r="W422">
            <v>1973.4572797829987</v>
          </cell>
          <cell r="X422">
            <v>2117.094774566337</v>
          </cell>
          <cell r="Y422">
            <v>2249.5688596185805</v>
          </cell>
          <cell r="Z422">
            <v>2382.3392720145166</v>
          </cell>
          <cell r="AA422">
            <v>2507.114098971143</v>
          </cell>
        </row>
        <row r="423">
          <cell r="A423" t="str">
            <v>Multilateral debt (including IMF)</v>
          </cell>
          <cell r="O423">
            <v>1005</v>
          </cell>
          <cell r="P423">
            <v>1310.828614</v>
          </cell>
          <cell r="Q423">
            <v>1454.6598810600342</v>
          </cell>
          <cell r="R423">
            <v>1645.3577364184828</v>
          </cell>
          <cell r="S423">
            <v>1897.0608311391877</v>
          </cell>
          <cell r="T423">
            <v>542.78599999999994</v>
          </cell>
          <cell r="U423">
            <v>282.77999999999997</v>
          </cell>
          <cell r="V423">
            <v>449.30900000000003</v>
          </cell>
          <cell r="W423">
            <v>478.85899999999998</v>
          </cell>
          <cell r="X423">
            <v>410.52300000000002</v>
          </cell>
          <cell r="Y423">
            <v>405.37599999999998</v>
          </cell>
          <cell r="Z423">
            <v>354.93099999999998</v>
          </cell>
          <cell r="AA423">
            <v>297.43099999999998</v>
          </cell>
        </row>
        <row r="424">
          <cell r="A424" t="str">
            <v xml:space="preserve">       o/w  New financing</v>
          </cell>
          <cell r="B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260.3011225767454</v>
          </cell>
          <cell r="T424">
            <v>-61.824000000000005</v>
          </cell>
          <cell r="U424">
            <v>-68.3</v>
          </cell>
          <cell r="V424">
            <v>-307.39999999999998</v>
          </cell>
          <cell r="W424">
            <v>-17.529</v>
          </cell>
          <cell r="X424">
            <v>-12.367000000000001</v>
          </cell>
          <cell r="Y424">
            <v>-13.286</v>
          </cell>
          <cell r="Z424">
            <v>-30.888999999999999</v>
          </cell>
          <cell r="AA424">
            <v>-84.216999999999999</v>
          </cell>
        </row>
        <row r="425">
          <cell r="A425" t="str">
            <v xml:space="preserve">       o/w IMF</v>
          </cell>
          <cell r="P425">
            <v>212.02861399999995</v>
          </cell>
          <cell r="Q425">
            <v>201.84304464999991</v>
          </cell>
          <cell r="R425">
            <v>181.3555151999999</v>
          </cell>
          <cell r="S425">
            <v>189.08389499999993</v>
          </cell>
        </row>
        <row r="426">
          <cell r="A426" t="str">
            <v xml:space="preserve">  Bilateral debt</v>
          </cell>
          <cell r="O426">
            <v>5538.6465727699533</v>
          </cell>
          <cell r="P426">
            <v>5433.5465727699529</v>
          </cell>
          <cell r="Q426">
            <v>5593.3836095587467</v>
          </cell>
          <cell r="R426">
            <v>4027.7037455537347</v>
          </cell>
          <cell r="S426">
            <v>3716.3869326582999</v>
          </cell>
          <cell r="T426">
            <v>542.78599999999994</v>
          </cell>
          <cell r="U426">
            <v>282.77999999999997</v>
          </cell>
          <cell r="V426">
            <v>449.30900000000003</v>
          </cell>
          <cell r="W426">
            <v>424.65899999999999</v>
          </cell>
          <cell r="X426">
            <v>411.19099999999997</v>
          </cell>
          <cell r="Y426">
            <v>406.04399999999998</v>
          </cell>
          <cell r="Z426">
            <v>355.59899999999999</v>
          </cell>
          <cell r="AA426">
            <v>298.09899999999999</v>
          </cell>
        </row>
        <row r="427">
          <cell r="A427" t="str">
            <v xml:space="preserve">         o/w New financing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A428" t="str">
            <v xml:space="preserve">  Debt to banks</v>
          </cell>
          <cell r="O428">
            <v>76.508764290522777</v>
          </cell>
          <cell r="P428">
            <v>205.2276892716709</v>
          </cell>
          <cell r="Q428">
            <v>205.22768927166999</v>
          </cell>
          <cell r="R428">
            <v>212.43056025460919</v>
          </cell>
          <cell r="S428">
            <v>202.9702736154195</v>
          </cell>
        </row>
        <row r="429">
          <cell r="A429" t="str">
            <v>Other (nonpublic) debt</v>
          </cell>
          <cell r="O429">
            <v>1721.8</v>
          </cell>
          <cell r="P429">
            <v>1721.8</v>
          </cell>
          <cell r="Q429">
            <v>1769.4</v>
          </cell>
          <cell r="R429">
            <v>1845.7</v>
          </cell>
          <cell r="S429">
            <v>1912.5</v>
          </cell>
        </row>
        <row r="432">
          <cell r="A432" t="str">
            <v>Total stock of arrears</v>
          </cell>
          <cell r="O432">
            <v>4282.4387633759452</v>
          </cell>
          <cell r="P432">
            <v>4536.845412478091</v>
          </cell>
          <cell r="Q432">
            <v>4726.2661897943253</v>
          </cell>
          <cell r="R432">
            <v>4673.3638893584011</v>
          </cell>
          <cell r="S432">
            <v>741.16278728550458</v>
          </cell>
          <cell r="T432">
            <v>761.53928515969483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</row>
        <row r="433">
          <cell r="A433" t="str">
            <v xml:space="preserve">  To multilateral creditors</v>
          </cell>
          <cell r="O433">
            <v>0</v>
          </cell>
          <cell r="P433">
            <v>0.88800000000000001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</row>
        <row r="434">
          <cell r="A434" t="str">
            <v xml:space="preserve">  To bilateral creditors</v>
          </cell>
          <cell r="O434">
            <v>2524.4387633759457</v>
          </cell>
          <cell r="P434">
            <v>2777.7574124780917</v>
          </cell>
          <cell r="Q434">
            <v>2969.6675843446619</v>
          </cell>
          <cell r="R434">
            <v>2916.0652839087384</v>
          </cell>
          <cell r="S434">
            <v>702.22549376119991</v>
          </cell>
          <cell r="T434">
            <v>719.45439833336343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</row>
        <row r="435">
          <cell r="A435" t="str">
            <v xml:space="preserve">  To banks</v>
          </cell>
          <cell r="O435">
            <v>1758</v>
          </cell>
          <cell r="P435">
            <v>1758.2</v>
          </cell>
          <cell r="Q435">
            <v>1756.5986054496634</v>
          </cell>
          <cell r="R435">
            <v>1757.2986054496628</v>
          </cell>
          <cell r="S435">
            <v>38.937293524304664</v>
          </cell>
          <cell r="T435">
            <v>42.084886826331399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</row>
        <row r="437">
          <cell r="A437" t="str">
            <v>Total short-term debt</v>
          </cell>
        </row>
        <row r="439">
          <cell r="A439" t="str">
            <v>Impact of debt-reduction operations</v>
          </cell>
        </row>
        <row r="440">
          <cell r="A440" t="str">
            <v xml:space="preserve">  Impact of bank debt-reduction operations</v>
          </cell>
        </row>
        <row r="443">
          <cell r="A443" t="str">
            <v>Servicing of HCB and Gas</v>
          </cell>
        </row>
        <row r="444">
          <cell r="A444" t="str">
            <v xml:space="preserve">     Debt servicing of gas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-2.835</v>
          </cell>
          <cell r="V444">
            <v>-57.176280000000006</v>
          </cell>
          <cell r="W444">
            <v>-60.242217500000002</v>
          </cell>
          <cell r="X444">
            <v>-86.601953333333341</v>
          </cell>
          <cell r="Y444">
            <v>-116.48821749999999</v>
          </cell>
          <cell r="Z444">
            <v>-111.72352749999999</v>
          </cell>
          <cell r="AA444">
            <v>-106.95883749999999</v>
          </cell>
        </row>
        <row r="445">
          <cell r="A445" t="str">
            <v xml:space="preserve">       o/w interest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-2.835</v>
          </cell>
          <cell r="V445">
            <v>-57.176280000000006</v>
          </cell>
          <cell r="W445">
            <v>-57.117217500000002</v>
          </cell>
          <cell r="X445">
            <v>-56.36862</v>
          </cell>
          <cell r="Y445">
            <v>-53.463217499999999</v>
          </cell>
          <cell r="Z445">
            <v>-48.698527499999997</v>
          </cell>
          <cell r="AA445">
            <v>-43.933837499999996</v>
          </cell>
        </row>
        <row r="446">
          <cell r="A446" t="str">
            <v xml:space="preserve">     Debt servicing for HCB</v>
          </cell>
          <cell r="Q446">
            <v>0</v>
          </cell>
          <cell r="R446">
            <v>-3.0542400000000001</v>
          </cell>
          <cell r="S446">
            <v>0</v>
          </cell>
          <cell r="T446">
            <v>-27.15</v>
          </cell>
          <cell r="U446">
            <v>-47.174999999999997</v>
          </cell>
          <cell r="V446">
            <v>-39.6</v>
          </cell>
          <cell r="W446">
            <v>-43.2</v>
          </cell>
          <cell r="X446">
            <v>-45.36</v>
          </cell>
          <cell r="Y446">
            <v>-47.627999999999993</v>
          </cell>
          <cell r="Z446">
            <v>-50.009399999999999</v>
          </cell>
          <cell r="AA446">
            <v>-52.509870000000006</v>
          </cell>
        </row>
        <row r="447">
          <cell r="A447" t="str">
            <v xml:space="preserve">       o/w interest on new financing</v>
          </cell>
          <cell r="Q447">
            <v>0</v>
          </cell>
          <cell r="R447">
            <v>-3.0542400000000001</v>
          </cell>
          <cell r="S447">
            <v>0</v>
          </cell>
          <cell r="T447">
            <v>-8.4445199999999989</v>
          </cell>
          <cell r="U447">
            <v>-8.4445199999999989</v>
          </cell>
          <cell r="V447">
            <v>-8.3808899999999991</v>
          </cell>
          <cell r="W447">
            <v>-8.0438399999999994</v>
          </cell>
          <cell r="X447">
            <v>-7.4294324999999999</v>
          </cell>
          <cell r="Y447">
            <v>-6.7257224999999998</v>
          </cell>
          <cell r="Z447">
            <v>-6.0220124999999989</v>
          </cell>
          <cell r="AA447">
            <v>-5.3183024999999997</v>
          </cell>
        </row>
        <row r="448">
          <cell r="A448" t="str">
            <v>_</v>
          </cell>
          <cell r="B448" t="str">
            <v>_</v>
          </cell>
          <cell r="C448" t="str">
            <v>_</v>
          </cell>
          <cell r="D448" t="str">
            <v>_</v>
          </cell>
          <cell r="E448" t="str">
            <v>_</v>
          </cell>
          <cell r="F448" t="str">
            <v>_</v>
          </cell>
          <cell r="G448" t="str">
            <v>_</v>
          </cell>
          <cell r="H448" t="str">
            <v>_</v>
          </cell>
          <cell r="I448" t="str">
            <v>_</v>
          </cell>
          <cell r="J448" t="str">
            <v>_</v>
          </cell>
          <cell r="K448" t="str">
            <v>_</v>
          </cell>
          <cell r="L448" t="str">
            <v>_</v>
          </cell>
          <cell r="M448" t="str">
            <v>_</v>
          </cell>
          <cell r="N448" t="str">
            <v>_</v>
          </cell>
          <cell r="O448" t="str">
            <v>_</v>
          </cell>
          <cell r="P448" t="str">
            <v>_</v>
          </cell>
          <cell r="Q448" t="str">
            <v>_</v>
          </cell>
          <cell r="R448" t="str">
            <v>_</v>
          </cell>
          <cell r="S448" t="str">
            <v>_</v>
          </cell>
          <cell r="T448" t="str">
            <v>_</v>
          </cell>
          <cell r="U448" t="str">
            <v>_</v>
          </cell>
          <cell r="V448" t="str">
            <v>_</v>
          </cell>
          <cell r="W448" t="str">
            <v>_</v>
          </cell>
          <cell r="X448" t="str">
            <v>_</v>
          </cell>
          <cell r="Y448" t="str">
            <v>_</v>
          </cell>
        </row>
        <row r="449">
          <cell r="A449" t="str">
            <v>paid (EXCL. imf)</v>
          </cell>
          <cell r="P449">
            <v>-105.83199999999999</v>
          </cell>
          <cell r="Q449">
            <v>-112.11258403185215</v>
          </cell>
          <cell r="R449">
            <v>-104.75384892017976</v>
          </cell>
          <cell r="S449">
            <v>-101.64721375896214</v>
          </cell>
          <cell r="T449">
            <v>-130.56582609537003</v>
          </cell>
          <cell r="U449">
            <v>-198.90398026768619</v>
          </cell>
          <cell r="V449">
            <v>-247.54054307034892</v>
          </cell>
          <cell r="W449">
            <v>-247.42980284680596</v>
          </cell>
          <cell r="X449">
            <v>-284.27661362211552</v>
          </cell>
          <cell r="Y449">
            <v>-318.2436999795886</v>
          </cell>
          <cell r="Z449">
            <v>-323.93599465675976</v>
          </cell>
          <cell r="AA449">
            <v>-332.80290748254959</v>
          </cell>
        </row>
        <row r="450">
          <cell r="A450" t="str">
            <v xml:space="preserve">    Amortization</v>
          </cell>
          <cell r="P450">
            <v>-62.292044000000004</v>
          </cell>
          <cell r="Q450">
            <v>-71.082407248176168</v>
          </cell>
          <cell r="R450">
            <v>-76.064206994636024</v>
          </cell>
          <cell r="S450">
            <v>-68.190437862032525</v>
          </cell>
          <cell r="T450">
            <v>-101.57885679052043</v>
          </cell>
          <cell r="U450">
            <v>-153.68102633113244</v>
          </cell>
          <cell r="V450">
            <v>-144.91358572622798</v>
          </cell>
          <cell r="W450">
            <v>-140.68808765497397</v>
          </cell>
          <cell r="X450">
            <v>-169.64041080034161</v>
          </cell>
          <cell r="Y450">
            <v>-199.37524726987959</v>
          </cell>
          <cell r="Z450">
            <v>-205.18641590047721</v>
          </cell>
          <cell r="AA450">
            <v>-220.10498003058603</v>
          </cell>
        </row>
        <row r="451">
          <cell r="A451" t="str">
            <v xml:space="preserve">      o/w official</v>
          </cell>
          <cell r="P451">
            <v>-62.292044000000004</v>
          </cell>
          <cell r="Q451">
            <v>-71.082407248176168</v>
          </cell>
          <cell r="R451">
            <v>-76.064206994636024</v>
          </cell>
          <cell r="S451">
            <v>-47.192437862032527</v>
          </cell>
          <cell r="T451">
            <v>-63.319376790520444</v>
          </cell>
          <cell r="U451">
            <v>-79.550546331132438</v>
          </cell>
          <cell r="V451">
            <v>-88.469475726227984</v>
          </cell>
          <cell r="W451">
            <v>-83.790260988307296</v>
          </cell>
          <cell r="X451">
            <v>-78.52817663367496</v>
          </cell>
          <cell r="Y451">
            <v>-79.333136436546269</v>
          </cell>
          <cell r="Z451">
            <v>-80.264738400477199</v>
          </cell>
          <cell r="AA451">
            <v>-88.445218730586021</v>
          </cell>
        </row>
        <row r="452">
          <cell r="A452" t="str">
            <v xml:space="preserve">    Interests</v>
          </cell>
          <cell r="P452">
            <v>-54.986404658499993</v>
          </cell>
          <cell r="Q452">
            <v>-56.445422683676007</v>
          </cell>
          <cell r="R452">
            <v>-62.525521893543733</v>
          </cell>
          <cell r="S452">
            <v>-49.555160681679617</v>
          </cell>
          <cell r="T452">
            <v>-54.0729693048496</v>
          </cell>
          <cell r="U452">
            <v>-77.3747939365538</v>
          </cell>
          <cell r="V452">
            <v>-134.16025734412091</v>
          </cell>
          <cell r="W452">
            <v>-136.83476519183205</v>
          </cell>
          <cell r="X452">
            <v>-139.49122282177393</v>
          </cell>
          <cell r="Y452">
            <v>-140.51950270970897</v>
          </cell>
          <cell r="Z452">
            <v>-140.94857875628259</v>
          </cell>
          <cell r="AA452">
            <v>-142.27142745196358</v>
          </cell>
        </row>
        <row r="454">
          <cell r="A454" t="str">
            <v>1/  Discontinuity in formula.  Debt stocks from 1996.</v>
          </cell>
        </row>
        <row r="458">
          <cell r="A458" t="str">
            <v>DEBT DATA FROM OTHER SOURCES</v>
          </cell>
        </row>
        <row r="460">
          <cell r="A460" t="str">
            <v>BM Bulletin:</v>
          </cell>
        </row>
        <row r="461">
          <cell r="A461" t="str">
            <v>Total External Public Debt  */</v>
          </cell>
          <cell r="B461" t="str">
            <v>...</v>
          </cell>
          <cell r="C461" t="str">
            <v>...</v>
          </cell>
          <cell r="D461" t="str">
            <v>...</v>
          </cell>
          <cell r="E461" t="str">
            <v>...</v>
          </cell>
          <cell r="F461" t="str">
            <v>...</v>
          </cell>
          <cell r="G461">
            <v>2794.3</v>
          </cell>
          <cell r="H461">
            <v>3156.5</v>
          </cell>
          <cell r="I461">
            <v>3898.2</v>
          </cell>
          <cell r="J461">
            <v>4209.7</v>
          </cell>
          <cell r="K461">
            <v>4391.3999999999996</v>
          </cell>
          <cell r="L461">
            <v>4959.5</v>
          </cell>
          <cell r="M461">
            <v>4994.8</v>
          </cell>
          <cell r="N461">
            <v>5041</v>
          </cell>
          <cell r="O461">
            <v>5011.2</v>
          </cell>
          <cell r="P461">
            <v>5276.9</v>
          </cell>
          <cell r="Q461">
            <v>5331.5</v>
          </cell>
        </row>
        <row r="462">
          <cell r="A462" t="str">
            <v xml:space="preserve">   Multilateral */</v>
          </cell>
          <cell r="G462">
            <v>113.2</v>
          </cell>
          <cell r="H462">
            <v>152.80000000000001</v>
          </cell>
          <cell r="I462">
            <v>261.39999999999998</v>
          </cell>
          <cell r="J462">
            <v>331.5</v>
          </cell>
          <cell r="K462">
            <v>392</v>
          </cell>
          <cell r="L462">
            <v>479.1</v>
          </cell>
          <cell r="M462">
            <v>607</v>
          </cell>
          <cell r="N462">
            <v>855.4</v>
          </cell>
          <cell r="O462">
            <v>1005</v>
          </cell>
          <cell r="P462">
            <v>1330.1</v>
          </cell>
          <cell r="Q462">
            <v>1607.5</v>
          </cell>
        </row>
        <row r="463">
          <cell r="A463" t="str">
            <v xml:space="preserve">   Bilateral  */</v>
          </cell>
          <cell r="B463" t="str">
            <v>...</v>
          </cell>
          <cell r="C463" t="str">
            <v>...</v>
          </cell>
          <cell r="D463" t="str">
            <v>...</v>
          </cell>
          <cell r="E463" t="str">
            <v>...</v>
          </cell>
          <cell r="F463" t="str">
            <v>...</v>
          </cell>
          <cell r="G463">
            <v>2453.9</v>
          </cell>
          <cell r="H463">
            <v>2761.6</v>
          </cell>
          <cell r="I463">
            <v>3311.9</v>
          </cell>
          <cell r="J463">
            <v>3539.7</v>
          </cell>
          <cell r="K463">
            <v>3634.8</v>
          </cell>
          <cell r="L463">
            <v>4124.1000000000004</v>
          </cell>
          <cell r="M463">
            <v>4255.8999999999996</v>
          </cell>
          <cell r="N463">
            <v>4059.1</v>
          </cell>
          <cell r="O463">
            <v>3878.4</v>
          </cell>
          <cell r="P463">
            <v>3946.8</v>
          </cell>
          <cell r="Q463">
            <v>3724</v>
          </cell>
        </row>
        <row r="464">
          <cell r="A464" t="str">
            <v xml:space="preserve">   Commercial Banks  */</v>
          </cell>
          <cell r="B464" t="str">
            <v>...</v>
          </cell>
          <cell r="C464" t="str">
            <v>...</v>
          </cell>
          <cell r="D464" t="str">
            <v>...</v>
          </cell>
          <cell r="E464" t="str">
            <v>...</v>
          </cell>
          <cell r="F464" t="str">
            <v>...</v>
          </cell>
          <cell r="G464">
            <v>225.8</v>
          </cell>
          <cell r="H464">
            <v>229</v>
          </cell>
          <cell r="I464">
            <v>292.3</v>
          </cell>
          <cell r="J464">
            <v>309.7</v>
          </cell>
          <cell r="K464">
            <v>342</v>
          </cell>
          <cell r="L464">
            <v>326.39999999999998</v>
          </cell>
          <cell r="M464">
            <v>125.3</v>
          </cell>
          <cell r="N464">
            <v>126.5</v>
          </cell>
          <cell r="O464">
            <v>127.8</v>
          </cell>
        </row>
        <row r="465">
          <cell r="A465" t="str">
            <v xml:space="preserve">   Supplier Credit  */</v>
          </cell>
          <cell r="B465" t="str">
            <v>...</v>
          </cell>
          <cell r="C465" t="str">
            <v>...</v>
          </cell>
          <cell r="D465" t="str">
            <v>...</v>
          </cell>
          <cell r="E465" t="str">
            <v>...</v>
          </cell>
          <cell r="F465" t="str">
            <v>...</v>
          </cell>
          <cell r="G465">
            <v>1.4</v>
          </cell>
          <cell r="H465">
            <v>13.1</v>
          </cell>
          <cell r="I465">
            <v>32.6</v>
          </cell>
          <cell r="J465">
            <v>28.8</v>
          </cell>
          <cell r="K465">
            <v>22.6</v>
          </cell>
          <cell r="L465">
            <v>29.9</v>
          </cell>
          <cell r="M465">
            <v>6.6</v>
          </cell>
          <cell r="N465">
            <v>0</v>
          </cell>
          <cell r="O465">
            <v>0</v>
          </cell>
        </row>
        <row r="467">
          <cell r="A467" t="str">
            <v>External Public Debt Outstanding - ETA '/</v>
          </cell>
          <cell r="B467">
            <v>891.1</v>
          </cell>
          <cell r="C467">
            <v>1255.3</v>
          </cell>
          <cell r="D467">
            <v>1664.3</v>
          </cell>
          <cell r="E467">
            <v>2059.6</v>
          </cell>
          <cell r="F467">
            <v>2387.6999999999998</v>
          </cell>
          <cell r="G467">
            <v>2794.4</v>
          </cell>
          <cell r="H467">
            <v>3156.7</v>
          </cell>
          <cell r="I467">
            <v>3998.2</v>
          </cell>
          <cell r="J467">
            <v>4199.6000000000004</v>
          </cell>
          <cell r="K467">
            <v>4422</v>
          </cell>
          <cell r="L467">
            <v>5049.8</v>
          </cell>
          <cell r="M467">
            <v>5125.6000000000004</v>
          </cell>
          <cell r="N467">
            <v>5083</v>
          </cell>
          <cell r="O467">
            <v>4999</v>
          </cell>
          <cell r="P467">
            <v>5403.9</v>
          </cell>
        </row>
        <row r="469">
          <cell r="A469" t="str">
            <v>External Debt - (REDS,SRs) **/</v>
          </cell>
          <cell r="F469">
            <v>2387.6999999999998</v>
          </cell>
          <cell r="J469">
            <v>4199.6000000000004</v>
          </cell>
          <cell r="K469">
            <v>4401.1000000000004</v>
          </cell>
          <cell r="M469">
            <v>5125.6000000000004</v>
          </cell>
        </row>
        <row r="470">
          <cell r="A470" t="str">
            <v xml:space="preserve">   o/w Commercial Banks</v>
          </cell>
          <cell r="F470">
            <v>0</v>
          </cell>
          <cell r="J470">
            <v>328.4</v>
          </cell>
          <cell r="K470">
            <v>378.6</v>
          </cell>
          <cell r="M470">
            <v>152.4</v>
          </cell>
        </row>
        <row r="471">
          <cell r="A471" t="str">
            <v xml:space="preserve">   o/w Multilateral</v>
          </cell>
          <cell r="F471">
            <v>202.7</v>
          </cell>
          <cell r="J471">
            <v>331.5</v>
          </cell>
          <cell r="K471">
            <v>392</v>
          </cell>
        </row>
        <row r="472">
          <cell r="A472" t="str">
            <v xml:space="preserve">    o/w Short term debt</v>
          </cell>
          <cell r="J472">
            <v>117.4</v>
          </cell>
          <cell r="K472">
            <v>177.2</v>
          </cell>
        </row>
        <row r="473">
          <cell r="A473" t="str">
            <v>Stock of Arrears (REDs,SRs) **/</v>
          </cell>
          <cell r="F473">
            <v>545</v>
          </cell>
          <cell r="J473">
            <v>1543.6</v>
          </cell>
          <cell r="K473">
            <v>1829</v>
          </cell>
          <cell r="M473">
            <v>1340.8</v>
          </cell>
        </row>
        <row r="474">
          <cell r="A474" t="str">
            <v xml:space="preserve">    o/w to CPE economies</v>
          </cell>
          <cell r="F474">
            <v>182.8</v>
          </cell>
          <cell r="J474">
            <v>506.2</v>
          </cell>
          <cell r="K474">
            <v>596.9</v>
          </cell>
          <cell r="M474">
            <v>594</v>
          </cell>
        </row>
        <row r="475">
          <cell r="A475" t="str">
            <v xml:space="preserve">   o/w Banks</v>
          </cell>
          <cell r="J475">
            <v>296.89999999999998</v>
          </cell>
          <cell r="K475">
            <v>340.4</v>
          </cell>
          <cell r="M475">
            <v>139.4</v>
          </cell>
        </row>
        <row r="477">
          <cell r="A477" t="str">
            <v>*/ Figures for 1985-95 (1995 prel.) are from Boletin Estatistico No10/V3, December 1995, Banco de Mocambique.  The bulletin does not specify explicitly that total debt refers solely to public debt, but all other indicators point to this fact.  Data on bre</v>
          </cell>
        </row>
        <row r="478">
          <cell r="A478" t="str">
            <v>'/  From ETA tables on file, version May 1995.  Origin unknown.</v>
          </cell>
        </row>
        <row r="479">
          <cell r="A479" t="str">
            <v>**/  See notes next to numbers for coverage.  Figures for 1989: RED 03/06/1991; for 1991: EBS 92/178; For 1988: EBS 90/86; For 1984: RED o6/14/1985, SM/85/169.</v>
          </cell>
        </row>
      </sheetData>
      <sheetData sheetId="7" refreshError="1">
        <row r="1">
          <cell r="A1" t="str">
            <v>MACROFRAMEWORK EXPORT SHEET</v>
          </cell>
        </row>
        <row r="3">
          <cell r="A3" t="str">
            <v>MACROFRAMEWORK</v>
          </cell>
          <cell r="B3">
            <v>1980</v>
          </cell>
          <cell r="C3">
            <v>1981</v>
          </cell>
          <cell r="D3">
            <v>1982</v>
          </cell>
          <cell r="E3">
            <v>1983</v>
          </cell>
          <cell r="F3">
            <v>1984</v>
          </cell>
          <cell r="G3">
            <v>1985</v>
          </cell>
          <cell r="H3">
            <v>1986</v>
          </cell>
          <cell r="I3">
            <v>1987</v>
          </cell>
          <cell r="J3">
            <v>1988</v>
          </cell>
          <cell r="K3">
            <v>1989</v>
          </cell>
          <cell r="L3">
            <v>1990</v>
          </cell>
          <cell r="M3">
            <v>1991</v>
          </cell>
          <cell r="N3">
            <v>1992</v>
          </cell>
          <cell r="O3">
            <v>1993</v>
          </cell>
          <cell r="P3">
            <v>1994</v>
          </cell>
          <cell r="Q3" t="str">
            <v>1995</v>
          </cell>
          <cell r="R3" t="str">
            <v>1996</v>
          </cell>
          <cell r="S3">
            <v>1997</v>
          </cell>
          <cell r="T3">
            <v>1998</v>
          </cell>
          <cell r="U3">
            <v>1999</v>
          </cell>
          <cell r="V3">
            <v>2000</v>
          </cell>
          <cell r="W3">
            <v>2001</v>
          </cell>
          <cell r="X3">
            <v>2002</v>
          </cell>
          <cell r="Y3">
            <v>2003</v>
          </cell>
          <cell r="Z3">
            <v>2004</v>
          </cell>
          <cell r="AA3">
            <v>2005</v>
          </cell>
        </row>
        <row r="5">
          <cell r="A5" t="str">
            <v>Gross domestic product (Added up)</v>
          </cell>
          <cell r="B5">
            <v>161.06520186488027</v>
          </cell>
          <cell r="C5">
            <v>176.01950523437438</v>
          </cell>
          <cell r="D5">
            <v>192.48607408124676</v>
          </cell>
          <cell r="E5">
            <v>183.41348205448764</v>
          </cell>
          <cell r="F5">
            <v>201.80387129791865</v>
          </cell>
          <cell r="G5">
            <v>271.38840495483532</v>
          </cell>
          <cell r="H5">
            <v>298.84594908757401</v>
          </cell>
          <cell r="I5">
            <v>964.74390649190264</v>
          </cell>
          <cell r="J5">
            <v>1548.2999079015726</v>
          </cell>
          <cell r="K5">
            <v>2430.1342185647786</v>
          </cell>
          <cell r="L5">
            <v>3290.2943949289115</v>
          </cell>
          <cell r="M5">
            <v>3943.2870000000003</v>
          </cell>
          <cell r="N5">
            <v>5053.1500000000005</v>
          </cell>
          <cell r="O5">
            <v>8011.4660000000003</v>
          </cell>
          <cell r="P5">
            <v>13319.222</v>
          </cell>
          <cell r="Q5">
            <v>20678.100999999999</v>
          </cell>
          <cell r="R5">
            <v>36611.168456524305</v>
          </cell>
          <cell r="S5">
            <v>43981.346498881328</v>
          </cell>
          <cell r="T5">
            <v>51351.327093802422</v>
          </cell>
          <cell r="U5">
            <v>57951.470432627189</v>
          </cell>
          <cell r="V5">
            <v>65630.830005127267</v>
          </cell>
          <cell r="W5">
            <v>84368.362361859748</v>
          </cell>
          <cell r="X5">
            <v>99478.97799609373</v>
          </cell>
          <cell r="Y5">
            <v>110972.74990722656</v>
          </cell>
          <cell r="Z5">
            <v>128668.29178515624</v>
          </cell>
          <cell r="AA5">
            <v>151706.91180468749</v>
          </cell>
        </row>
        <row r="7">
          <cell r="A7" t="str">
            <v>Nominal GDP growth rate (In percent)</v>
          </cell>
          <cell r="M7">
            <v>8.1431624662000601</v>
          </cell>
          <cell r="N7">
            <v>28.1456307897447</v>
          </cell>
          <cell r="O7">
            <v>58.543997308609484</v>
          </cell>
          <cell r="P7">
            <v>66.25199432912774</v>
          </cell>
          <cell r="Q7">
            <v>55.250066407782668</v>
          </cell>
          <cell r="R7">
            <v>77.052856335909681</v>
          </cell>
          <cell r="S7">
            <v>20.130955533716708</v>
          </cell>
          <cell r="T7">
            <v>16.757059939282538</v>
          </cell>
          <cell r="U7">
            <v>12.852916783958523</v>
          </cell>
          <cell r="V7">
            <v>13.251362761239861</v>
          </cell>
          <cell r="W7">
            <v>28.549893937450822</v>
          </cell>
          <cell r="X7">
            <v>17.910286760603267</v>
          </cell>
          <cell r="Y7">
            <v>11.553970640494683</v>
          </cell>
          <cell r="Z7">
            <v>15.945844266023146</v>
          </cell>
          <cell r="AA7">
            <v>17.90543707380521</v>
          </cell>
        </row>
        <row r="8">
          <cell r="A8" t="str">
            <v>Real GDP growth rate (In percent)</v>
          </cell>
          <cell r="M8">
            <v>0</v>
          </cell>
          <cell r="N8">
            <v>-5.1047215545210634</v>
          </cell>
          <cell r="O8">
            <v>8.6546840043570263</v>
          </cell>
          <cell r="P8">
            <v>6.7654900487020386</v>
          </cell>
          <cell r="Q8">
            <v>2.7007821469576809</v>
          </cell>
          <cell r="R8">
            <v>15.05481120799339</v>
          </cell>
          <cell r="S8">
            <v>10.238560484845149</v>
          </cell>
          <cell r="T8">
            <v>10.782141878650254</v>
          </cell>
          <cell r="U8">
            <v>8.1177735410154384</v>
          </cell>
          <cell r="V8">
            <v>1.0909819999023851</v>
          </cell>
          <cell r="W8">
            <v>11.898925103739732</v>
          </cell>
          <cell r="X8">
            <v>8.8169582967425377</v>
          </cell>
          <cell r="Y8">
            <v>6.0237301488950346</v>
          </cell>
          <cell r="Z8">
            <v>7.8837541536886047</v>
          </cell>
          <cell r="AA8">
            <v>8.387739459064548</v>
          </cell>
        </row>
        <row r="9">
          <cell r="A9" t="str">
            <v>Deflator (In percent)</v>
          </cell>
          <cell r="M9">
            <v>8.1431624662000512</v>
          </cell>
          <cell r="N9">
            <v>35.038995500044187</v>
          </cell>
          <cell r="O9">
            <v>45.915474110855548</v>
          </cell>
          <cell r="P9">
            <v>55.716977698777391</v>
          </cell>
          <cell r="Q9">
            <v>51.167365196528515</v>
          </cell>
          <cell r="R9">
            <v>53.88566064902551</v>
          </cell>
          <cell r="S9">
            <v>8.9736250231891468</v>
          </cell>
          <cell r="T9">
            <v>5.3933946025137791</v>
          </cell>
          <cell r="U9">
            <v>4.3796159390451894</v>
          </cell>
          <cell r="V9">
            <v>12.029144955134786</v>
          </cell>
          <cell r="W9">
            <v>14.88036531027821</v>
          </cell>
          <cell r="X9">
            <v>8.3565361559393416</v>
          </cell>
          <cell r="Y9">
            <v>5.2160402995001354</v>
          </cell>
          <cell r="Z9">
            <v>7.472941756225393</v>
          </cell>
          <cell r="AA9">
            <v>8.7811570406773463</v>
          </cell>
        </row>
        <row r="10">
          <cell r="A10" t="str">
            <v>Average CPI (In percent)</v>
          </cell>
          <cell r="M10">
            <v>33.258342707161617</v>
          </cell>
          <cell r="N10">
            <v>45.075970737197515</v>
          </cell>
          <cell r="O10">
            <v>42.254978019136288</v>
          </cell>
          <cell r="P10">
            <v>63.122614070169057</v>
          </cell>
          <cell r="Q10">
            <v>54.43005000905454</v>
          </cell>
          <cell r="R10">
            <v>48.490640808334163</v>
          </cell>
          <cell r="S10">
            <v>7.3596195432648503</v>
          </cell>
          <cell r="T10">
            <v>1.4867017735256116</v>
          </cell>
          <cell r="U10">
            <v>2.8735280588509715</v>
          </cell>
          <cell r="V10">
            <v>12.712718111736532</v>
          </cell>
          <cell r="W10">
            <v>9.0608938479679111</v>
          </cell>
          <cell r="X10">
            <v>16.769445570173769</v>
          </cell>
          <cell r="Y10">
            <v>13.455476351162933</v>
          </cell>
          <cell r="Z10">
            <v>12.634369031159153</v>
          </cell>
          <cell r="AA10">
            <v>6.4328552836389941</v>
          </cell>
        </row>
        <row r="11">
          <cell r="A11" t="str">
            <v>Dec-Dec Change (In percent)</v>
          </cell>
          <cell r="M11">
            <v>35.214140040788578</v>
          </cell>
          <cell r="N11">
            <v>54.499748617395682</v>
          </cell>
          <cell r="O11">
            <v>43.638138626749104</v>
          </cell>
          <cell r="P11">
            <v>70.208427729950145</v>
          </cell>
          <cell r="Q11">
            <v>54.106215892453079</v>
          </cell>
          <cell r="R11">
            <v>19.343095403317179</v>
          </cell>
          <cell r="S11">
            <v>6.1974376695771216</v>
          </cell>
          <cell r="T11">
            <v>-0.95621631530858897</v>
          </cell>
          <cell r="U11">
            <v>6.2156534880467795</v>
          </cell>
          <cell r="V11">
            <v>11.437873301324686</v>
          </cell>
          <cell r="W11">
            <v>21.934547813158002</v>
          </cell>
          <cell r="X11">
            <v>9.1192244309005854</v>
          </cell>
          <cell r="Y11">
            <v>13.815330623529931</v>
          </cell>
          <cell r="Z11">
            <v>9.0670067280896447</v>
          </cell>
          <cell r="AA11">
            <v>11.150388209622131</v>
          </cell>
        </row>
        <row r="12">
          <cell r="A12" t="str">
            <v>Deflator (1996=100)</v>
          </cell>
          <cell r="M12">
            <v>8.1431624662000512</v>
          </cell>
          <cell r="N12">
            <v>11.01113582460842</v>
          </cell>
          <cell r="O12">
            <v>16.050338916750992</v>
          </cell>
          <cell r="P12">
            <v>25.135921701401902</v>
          </cell>
          <cell r="Q12">
            <v>38.169563617128595</v>
          </cell>
          <cell r="R12">
            <v>58.878310565384005</v>
          </cell>
          <cell r="S12">
            <v>63.673032062789936</v>
          </cell>
          <cell r="T12">
            <v>66.479328962447283</v>
          </cell>
          <cell r="U12">
            <v>69.231619671969426</v>
          </cell>
          <cell r="V12">
            <v>77.22249224048835</v>
          </cell>
          <cell r="W12">
            <v>88.432410399569747</v>
          </cell>
          <cell r="X12">
            <v>95.457975462569451</v>
          </cell>
          <cell r="Y12">
            <v>100</v>
          </cell>
          <cell r="Z12">
            <v>107.4729410551231</v>
          </cell>
          <cell r="AA12">
            <v>116.91030722759353</v>
          </cell>
        </row>
        <row r="13">
          <cell r="A13" t="str">
            <v xml:space="preserve"> Rep. Exchange rate (average)</v>
          </cell>
          <cell r="B13">
            <v>34.9</v>
          </cell>
          <cell r="C13">
            <v>35.28</v>
          </cell>
          <cell r="D13">
            <v>37.770000000000003</v>
          </cell>
          <cell r="E13">
            <v>40.18</v>
          </cell>
          <cell r="F13">
            <v>42.44</v>
          </cell>
          <cell r="G13">
            <v>43.18</v>
          </cell>
          <cell r="H13">
            <v>40.51</v>
          </cell>
          <cell r="I13">
            <v>289.44</v>
          </cell>
          <cell r="J13">
            <v>528.58000000000004</v>
          </cell>
          <cell r="K13">
            <v>793.98833333333334</v>
          </cell>
          <cell r="L13">
            <v>932.33916666666664</v>
          </cell>
          <cell r="M13">
            <v>1957.3975000000003</v>
          </cell>
          <cell r="N13">
            <v>2627.5283333333327</v>
          </cell>
          <cell r="O13">
            <v>4080.8258333333329</v>
          </cell>
          <cell r="P13">
            <v>6038.5883333333331</v>
          </cell>
          <cell r="Q13">
            <v>9021.8333333333339</v>
          </cell>
          <cell r="R13">
            <v>11293.75</v>
          </cell>
          <cell r="S13">
            <v>11545.583333333334</v>
          </cell>
          <cell r="T13">
            <v>11850.25</v>
          </cell>
          <cell r="U13">
            <v>12689.445</v>
          </cell>
          <cell r="V13">
            <v>15689.450833333336</v>
          </cell>
          <cell r="W13">
            <v>20707.03666666667</v>
          </cell>
          <cell r="X13">
            <v>23665.618333333336</v>
          </cell>
          <cell r="Y13">
            <v>23782.267500000002</v>
          </cell>
          <cell r="Z13">
            <v>22580.124583333334</v>
          </cell>
          <cell r="AA13">
            <v>23060.980833333335</v>
          </cell>
        </row>
        <row r="14">
          <cell r="A14" t="str">
            <v xml:space="preserve"> Rep. Exchange rate (e.o.p)</v>
          </cell>
          <cell r="B14">
            <v>32.75</v>
          </cell>
          <cell r="C14">
            <v>35.75</v>
          </cell>
          <cell r="D14">
            <v>37.770000000000003</v>
          </cell>
          <cell r="E14">
            <v>40.18</v>
          </cell>
          <cell r="F14">
            <v>42.44</v>
          </cell>
          <cell r="G14">
            <v>43.18</v>
          </cell>
          <cell r="H14">
            <v>39.74</v>
          </cell>
          <cell r="I14">
            <v>289.44</v>
          </cell>
          <cell r="J14">
            <v>528.58000000000004</v>
          </cell>
          <cell r="K14">
            <v>819.71</v>
          </cell>
          <cell r="L14">
            <v>1036.1500000000001</v>
          </cell>
          <cell r="M14">
            <v>1957.3975000000003</v>
          </cell>
          <cell r="N14">
            <v>2627.5283333333327</v>
          </cell>
          <cell r="O14">
            <v>4080.8258333333329</v>
          </cell>
          <cell r="P14">
            <v>6651</v>
          </cell>
          <cell r="Q14">
            <v>10890</v>
          </cell>
          <cell r="R14">
            <v>11377</v>
          </cell>
          <cell r="S14">
            <v>11543</v>
          </cell>
          <cell r="T14">
            <v>12366</v>
          </cell>
          <cell r="U14">
            <v>13300</v>
          </cell>
          <cell r="V14">
            <v>17139.759999999998</v>
          </cell>
          <cell r="W14">
            <v>23320.41</v>
          </cell>
          <cell r="X14">
            <v>23854.3</v>
          </cell>
          <cell r="Y14">
            <v>23856.69</v>
          </cell>
          <cell r="Z14">
            <v>18899.3</v>
          </cell>
          <cell r="AA14">
            <v>24183</v>
          </cell>
        </row>
        <row r="16">
          <cell r="A16" t="str">
            <v>GDP  (in billions of USD)</v>
          </cell>
          <cell r="M16">
            <v>2.0145560623225482</v>
          </cell>
          <cell r="N16">
            <v>1.9231571876484688</v>
          </cell>
          <cell r="O16">
            <v>1.9631972368338029</v>
          </cell>
          <cell r="P16">
            <v>2.2056847171510561</v>
          </cell>
          <cell r="Q16">
            <v>2.2920065396907501</v>
          </cell>
          <cell r="R16">
            <v>3.2417193984747588</v>
          </cell>
          <cell r="S16">
            <v>3.8093654715481096</v>
          </cell>
          <cell r="T16">
            <v>4.3333539034030863</v>
          </cell>
          <cell r="U16">
            <v>4.5669034723447082</v>
          </cell>
          <cell r="V16">
            <v>4.1831183705735562</v>
          </cell>
          <cell r="W16">
            <v>4.0743812704824363</v>
          </cell>
          <cell r="X16">
            <v>4.203523296747175</v>
          </cell>
          <cell r="Y16">
            <v>4.6661971953358341</v>
          </cell>
          <cell r="Z16">
            <v>5.6982985771534613</v>
          </cell>
          <cell r="AA16">
            <v>6.5785108144838222</v>
          </cell>
        </row>
        <row r="17">
          <cell r="A17" t="str">
            <v>Percentage change</v>
          </cell>
          <cell r="N17">
            <v>-4.5369238604711315</v>
          </cell>
          <cell r="O17">
            <v>2.0819956601827672</v>
          </cell>
          <cell r="P17">
            <v>12.35166165516468</v>
          </cell>
          <cell r="Q17">
            <v>3.9136065942910747</v>
          </cell>
          <cell r="R17">
            <v>41.435870375489813</v>
          </cell>
          <cell r="S17">
            <v>17.510648001811347</v>
          </cell>
          <cell r="T17">
            <v>13.755268056284198</v>
          </cell>
          <cell r="U17">
            <v>5.3895798531066186</v>
          </cell>
          <cell r="V17">
            <v>-8.4036175516998934</v>
          </cell>
          <cell r="W17">
            <v>-2.5994268021684253</v>
          </cell>
          <cell r="X17">
            <v>3.1696107382078065</v>
          </cell>
          <cell r="Y17">
            <v>11.006811808244077</v>
          </cell>
          <cell r="Z17">
            <v>22.11868334345748</v>
          </cell>
          <cell r="AA17">
            <v>15.44693078841901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for DSAdocument"/>
      <sheetName val="START"/>
      <sheetName val="Input-INSTRUCTIONS"/>
      <sheetName val="Output - Submit"/>
      <sheetName val="GAS USgdp"/>
      <sheetName val="Cells with dependents"/>
      <sheetName val="InDMX"/>
      <sheetName val="Data-Input"/>
      <sheetName val="Inp_Out_Debt"/>
      <sheetName val="SDR"/>
      <sheetName val="PV Targets"/>
      <sheetName val="Customized Scenario-fiscal"/>
      <sheetName val="Customized Scenario-External"/>
      <sheetName val="Output-INSTRUCTIONS"/>
      <sheetName val="Debt indicators 2016-17"/>
      <sheetName val="Out-Table baseline-External"/>
      <sheetName val="Out-Panel chart-External"/>
      <sheetName val="Out-Stress tests-External"/>
      <sheetName val="Out-Panel chart-Fiscal"/>
      <sheetName val="Out-Table baseline-Fiscal"/>
      <sheetName val="Out-Stress tests-Fiscal"/>
      <sheetName val="Out-Panel Chart-Remit"/>
      <sheetName val="Out-Stress tests-Remit"/>
      <sheetName val="Out-Panel Chart-prob"/>
      <sheetName val="Out-Panel Chart-prob-Remit"/>
      <sheetName val="Past DSAs"/>
      <sheetName val="BACKGROUND tables"/>
      <sheetName val="Chart Data"/>
      <sheetName val="Chart Data - Remit"/>
      <sheetName val="Prob"/>
      <sheetName val="Prob - Remit"/>
      <sheetName val="GE Calculation"/>
      <sheetName val="baseline-fiscal"/>
      <sheetName val="A1_historical-fiscal"/>
      <sheetName val="A2_PB unchanged-fiscal"/>
      <sheetName val="A3_LR growth-fiscal"/>
      <sheetName val="B1_GDP-fiscal"/>
      <sheetName val="B2_PB-fiscal"/>
      <sheetName val="B3_combo-fiscal"/>
      <sheetName val="B4_depreciation-fiscal"/>
      <sheetName val="B5_other flows-fiscal"/>
      <sheetName val="PV_ResFin-fiscal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PV_Base"/>
      <sheetName val="PV Stress"/>
      <sheetName val="PV Stress_A2"/>
      <sheetName val="Output Database"/>
      <sheetName val="lookup"/>
      <sheetName val="OutDMX"/>
      <sheetName val="txtDSA"/>
      <sheetName val="Chart1"/>
      <sheetName val="Chart2"/>
      <sheetName val="Chart3"/>
      <sheetName val="Chart4"/>
      <sheetName val="Panel4xDebt"/>
      <sheetName val="DSA Debt charts"/>
      <sheetName val="CPIA"/>
      <sheetName val="NAVIGATOR"/>
    </sheetNames>
    <sheetDataSet>
      <sheetData sheetId="0" refreshError="1"/>
      <sheetData sheetId="1" refreshError="1"/>
      <sheetData sheetId="2" refreshError="1"/>
      <sheetData sheetId="3">
        <row r="5">
          <cell r="C5" t="str">
            <v>Mozambique</v>
          </cell>
        </row>
        <row r="6">
          <cell r="C6">
            <v>688</v>
          </cell>
        </row>
        <row r="8">
          <cell r="C8" t="str">
            <v>CP</v>
          </cell>
        </row>
        <row r="9">
          <cell r="C9">
            <v>2017</v>
          </cell>
        </row>
        <row r="10">
          <cell r="C10">
            <v>3.44</v>
          </cell>
        </row>
        <row r="11">
          <cell r="C11" t="str">
            <v>No</v>
          </cell>
        </row>
        <row r="12">
          <cell r="C12" t="str">
            <v>No</v>
          </cell>
        </row>
        <row r="13">
          <cell r="C13" t="str">
            <v>No</v>
          </cell>
        </row>
        <row r="14">
          <cell r="C14" t="str">
            <v>No</v>
          </cell>
        </row>
        <row r="15">
          <cell r="C15" t="str">
            <v>No</v>
          </cell>
        </row>
      </sheetData>
      <sheetData sheetId="4" refreshError="1"/>
      <sheetData sheetId="5" refreshError="1"/>
      <sheetData sheetId="6" refreshError="1"/>
      <sheetData sheetId="7">
        <row r="4">
          <cell r="C4" t="str">
            <v>Mozambique</v>
          </cell>
        </row>
        <row r="5">
          <cell r="C5">
            <v>688</v>
          </cell>
          <cell r="E5">
            <v>3.44</v>
          </cell>
          <cell r="G5" t="str">
            <v>No</v>
          </cell>
        </row>
        <row r="7">
          <cell r="C7" t="str">
            <v>CP</v>
          </cell>
        </row>
        <row r="14">
          <cell r="C14">
            <v>0.05</v>
          </cell>
        </row>
        <row r="22">
          <cell r="U22">
            <v>2017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J10" t="str">
            <v>No</v>
          </cell>
        </row>
        <row r="47">
          <cell r="J47" t="str">
            <v>No</v>
          </cell>
        </row>
        <row r="48">
          <cell r="J48" t="str">
            <v>No</v>
          </cell>
        </row>
        <row r="50">
          <cell r="J50" t="str">
            <v>No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1">
          <cell r="B41" t="str">
            <v>AUD</v>
          </cell>
        </row>
        <row r="42">
          <cell r="B42" t="str">
            <v>CAD</v>
          </cell>
        </row>
        <row r="43">
          <cell r="B43" t="str">
            <v>DKK</v>
          </cell>
        </row>
        <row r="44">
          <cell r="B44" t="str">
            <v>JPY</v>
          </cell>
        </row>
        <row r="45">
          <cell r="B45" t="str">
            <v>KRW</v>
          </cell>
        </row>
        <row r="46">
          <cell r="B46" t="str">
            <v>NZD</v>
          </cell>
        </row>
        <row r="47">
          <cell r="B47" t="str">
            <v>CHF</v>
          </cell>
        </row>
        <row r="48">
          <cell r="B48" t="str">
            <v>GBP</v>
          </cell>
        </row>
        <row r="49">
          <cell r="B49" t="str">
            <v>USD</v>
          </cell>
        </row>
        <row r="50">
          <cell r="B50" t="str">
            <v>EUR</v>
          </cell>
        </row>
        <row r="51">
          <cell r="B51" t="str">
            <v>SDR</v>
          </cell>
        </row>
        <row r="52">
          <cell r="B52" t="str">
            <v>KWD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2">
          <cell r="B22">
            <v>10</v>
          </cell>
        </row>
        <row r="23">
          <cell r="B23">
            <v>40</v>
          </cell>
        </row>
        <row r="25">
          <cell r="B25">
            <v>0.05</v>
          </cell>
        </row>
      </sheetData>
      <sheetData sheetId="52" refreshError="1"/>
      <sheetData sheetId="53" refreshError="1"/>
      <sheetData sheetId="54" refreshError="1"/>
      <sheetData sheetId="55">
        <row r="2">
          <cell r="H2" t="str">
            <v>MOZ</v>
          </cell>
        </row>
        <row r="4">
          <cell r="C4" t="str">
            <v>Afghanistan</v>
          </cell>
          <cell r="L4" t="str">
            <v>Low</v>
          </cell>
          <cell r="N4" t="str">
            <v>Yes</v>
          </cell>
          <cell r="Z4" t="str">
            <v>Yes</v>
          </cell>
        </row>
        <row r="5">
          <cell r="C5" t="str">
            <v>Albania</v>
          </cell>
          <cell r="L5" t="str">
            <v>Moderate</v>
          </cell>
          <cell r="N5" t="str">
            <v>No</v>
          </cell>
          <cell r="Z5" t="str">
            <v>No</v>
          </cell>
        </row>
        <row r="6">
          <cell r="C6" t="str">
            <v>Angola</v>
          </cell>
          <cell r="L6" t="str">
            <v>High</v>
          </cell>
          <cell r="N6" t="str">
            <v>No consent</v>
          </cell>
        </row>
        <row r="7">
          <cell r="C7" t="str">
            <v>Armenia</v>
          </cell>
          <cell r="L7" t="str">
            <v>In debt distress</v>
          </cell>
          <cell r="N7" t="str">
            <v>(pick)</v>
          </cell>
        </row>
        <row r="8">
          <cell r="C8" t="str">
            <v>Bangladesh</v>
          </cell>
          <cell r="L8" t="str">
            <v>n.a.</v>
          </cell>
        </row>
        <row r="9">
          <cell r="C9" t="str">
            <v>Benin</v>
          </cell>
          <cell r="L9" t="str">
            <v>(pick)</v>
          </cell>
        </row>
        <row r="10">
          <cell r="C10" t="str">
            <v>Bhutan</v>
          </cell>
        </row>
        <row r="11">
          <cell r="C11" t="str">
            <v>Bolivia</v>
          </cell>
        </row>
        <row r="12">
          <cell r="C12" t="str">
            <v>Burkina Faso</v>
          </cell>
          <cell r="J12" t="str">
            <v>Billions</v>
          </cell>
        </row>
        <row r="13">
          <cell r="C13" t="str">
            <v>Burundi</v>
          </cell>
          <cell r="J13" t="str">
            <v>Millions</v>
          </cell>
        </row>
        <row r="14">
          <cell r="C14" t="str">
            <v>Cambodia</v>
          </cell>
        </row>
        <row r="15">
          <cell r="C15" t="str">
            <v>Cameroon</v>
          </cell>
        </row>
        <row r="16">
          <cell r="C16" t="str">
            <v>Cape Verde</v>
          </cell>
        </row>
        <row r="17">
          <cell r="C17" t="str">
            <v>Central African Republic</v>
          </cell>
        </row>
        <row r="18">
          <cell r="C18" t="str">
            <v>Chad</v>
          </cell>
        </row>
        <row r="19">
          <cell r="C19" t="str">
            <v>Comoros</v>
          </cell>
        </row>
        <row r="20">
          <cell r="C20" t="str">
            <v>Congo, DR</v>
          </cell>
        </row>
        <row r="21">
          <cell r="C21" t="str">
            <v>Congo, Republic of</v>
          </cell>
        </row>
        <row r="22">
          <cell r="C22" t="str">
            <v>Cote d'Ivoire</v>
          </cell>
        </row>
        <row r="23">
          <cell r="C23" t="str">
            <v>Djibouti</v>
          </cell>
        </row>
        <row r="24">
          <cell r="C24" t="str">
            <v>Dominica</v>
          </cell>
        </row>
        <row r="25">
          <cell r="C25" t="str">
            <v>Eritrea</v>
          </cell>
        </row>
        <row r="26">
          <cell r="C26" t="str">
            <v>Ethiopia</v>
          </cell>
        </row>
        <row r="27">
          <cell r="C27" t="str">
            <v>Gambia, The</v>
          </cell>
        </row>
        <row r="28">
          <cell r="C28" t="str">
            <v>Georgia</v>
          </cell>
        </row>
        <row r="29">
          <cell r="C29" t="str">
            <v>Ghana</v>
          </cell>
        </row>
        <row r="30">
          <cell r="C30" t="str">
            <v>Grenada</v>
          </cell>
        </row>
        <row r="31">
          <cell r="C31" t="str">
            <v>Guinea</v>
          </cell>
        </row>
        <row r="32">
          <cell r="C32" t="str">
            <v>Guinea-Bissau</v>
          </cell>
        </row>
        <row r="33">
          <cell r="C33" t="str">
            <v>Guyana</v>
          </cell>
        </row>
        <row r="34">
          <cell r="C34" t="str">
            <v>Haiti</v>
          </cell>
        </row>
        <row r="35">
          <cell r="C35" t="str">
            <v>Honduras</v>
          </cell>
        </row>
        <row r="36">
          <cell r="C36" t="str">
            <v>Kenya</v>
          </cell>
        </row>
        <row r="37">
          <cell r="C37" t="str">
            <v>Kiribati</v>
          </cell>
        </row>
        <row r="38">
          <cell r="C38" t="str">
            <v>Kyrgyz Republic</v>
          </cell>
        </row>
        <row r="39">
          <cell r="C39" t="str">
            <v>Lao PDR</v>
          </cell>
        </row>
        <row r="40">
          <cell r="C40" t="str">
            <v>Lesotho</v>
          </cell>
        </row>
        <row r="41">
          <cell r="C41" t="str">
            <v>Liberia</v>
          </cell>
        </row>
        <row r="42">
          <cell r="C42" t="str">
            <v>Madagascar</v>
          </cell>
        </row>
        <row r="43">
          <cell r="C43" t="str">
            <v>Malawi</v>
          </cell>
        </row>
        <row r="44">
          <cell r="C44" t="str">
            <v>Maldives</v>
          </cell>
        </row>
        <row r="45">
          <cell r="C45" t="str">
            <v>Mali</v>
          </cell>
        </row>
        <row r="46">
          <cell r="C46" t="str">
            <v>Marshall Islands</v>
          </cell>
        </row>
        <row r="47">
          <cell r="C47" t="str">
            <v>Mauritania</v>
          </cell>
        </row>
        <row r="48">
          <cell r="C48" t="str">
            <v>Micronesia</v>
          </cell>
        </row>
        <row r="49">
          <cell r="C49" t="str">
            <v>Moldova</v>
          </cell>
        </row>
        <row r="50">
          <cell r="C50" t="str">
            <v>Mongolia</v>
          </cell>
        </row>
        <row r="51">
          <cell r="C51" t="str">
            <v>Mozambique</v>
          </cell>
        </row>
        <row r="52">
          <cell r="C52" t="str">
            <v>Myanmar</v>
          </cell>
        </row>
        <row r="53">
          <cell r="C53" t="str">
            <v>Nepal</v>
          </cell>
        </row>
        <row r="54">
          <cell r="C54" t="str">
            <v>Nicaragua</v>
          </cell>
        </row>
        <row r="55">
          <cell r="C55" t="str">
            <v>Niger</v>
          </cell>
        </row>
        <row r="56">
          <cell r="C56" t="str">
            <v>Nigeria</v>
          </cell>
        </row>
        <row r="57">
          <cell r="C57" t="str">
            <v>Papua New Guinea</v>
          </cell>
        </row>
        <row r="58">
          <cell r="C58" t="str">
            <v>Rwanda</v>
          </cell>
        </row>
        <row r="59">
          <cell r="C59" t="str">
            <v>Samoa</v>
          </cell>
        </row>
        <row r="60">
          <cell r="C60" t="str">
            <v>Sao Tome &amp; Principe</v>
          </cell>
        </row>
        <row r="61">
          <cell r="C61" t="str">
            <v>Senegal</v>
          </cell>
        </row>
        <row r="62">
          <cell r="C62" t="str">
            <v>Sierra Leone</v>
          </cell>
        </row>
        <row r="63">
          <cell r="C63" t="str">
            <v>Solomon Islands</v>
          </cell>
        </row>
        <row r="64">
          <cell r="C64" t="str">
            <v>Somalia</v>
          </cell>
        </row>
        <row r="65">
          <cell r="C65" t="str">
            <v>South Sudan</v>
          </cell>
        </row>
        <row r="66">
          <cell r="C66" t="str">
            <v>Sri Lanka</v>
          </cell>
        </row>
        <row r="67">
          <cell r="C67" t="str">
            <v>St. Lucia</v>
          </cell>
        </row>
        <row r="68">
          <cell r="C68" t="str">
            <v>St. Vincent &amp; the Grenadines</v>
          </cell>
        </row>
        <row r="69">
          <cell r="C69" t="str">
            <v>Sudan</v>
          </cell>
        </row>
        <row r="70">
          <cell r="C70" t="str">
            <v>Tajikistan</v>
          </cell>
        </row>
        <row r="71">
          <cell r="C71" t="str">
            <v>Tanzania</v>
          </cell>
        </row>
        <row r="72">
          <cell r="C72" t="str">
            <v>Timor-Leste</v>
          </cell>
        </row>
        <row r="73">
          <cell r="C73" t="str">
            <v>Togo</v>
          </cell>
        </row>
        <row r="74">
          <cell r="C74" t="str">
            <v>Tonga</v>
          </cell>
        </row>
        <row r="75">
          <cell r="C75" t="str">
            <v>Tuvalu</v>
          </cell>
        </row>
        <row r="76">
          <cell r="C76" t="str">
            <v>Uganda</v>
          </cell>
        </row>
        <row r="77">
          <cell r="C77" t="str">
            <v>Uzbekistan</v>
          </cell>
        </row>
        <row r="78">
          <cell r="C78" t="str">
            <v>Vanuatu</v>
          </cell>
        </row>
        <row r="79">
          <cell r="C79" t="str">
            <v>Vietnam</v>
          </cell>
        </row>
        <row r="80">
          <cell r="C80" t="str">
            <v>Yemen, Republic of</v>
          </cell>
        </row>
        <row r="81">
          <cell r="C81" t="str">
            <v>Zambia</v>
          </cell>
        </row>
        <row r="82">
          <cell r="C82" t="str">
            <v>Zimbabwe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  <sheetName val="Bloomberg_Nigeria_Db"/>
      <sheetName val="outsheet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Formatted table_20 Costliest"/>
      <sheetName val="costliest"/>
      <sheetName val="Data"/>
      <sheetName val="Lists"/>
    </sheetNames>
    <sheetDataSet>
      <sheetData sheetId="0">
        <row r="1">
          <cell r="C1" t="str">
            <v>t</v>
          </cell>
        </row>
      </sheetData>
      <sheetData sheetId="1" refreshError="1"/>
      <sheetData sheetId="2" refreshError="1"/>
      <sheetData sheetId="3">
        <row r="2">
          <cell r="D2" t="str">
            <v>t</v>
          </cell>
        </row>
      </sheetData>
      <sheetData sheetId="4">
        <row r="1">
          <cell r="A1" t="str">
            <v>Angola</v>
          </cell>
          <cell r="B1" t="str">
            <v>Indexed USD GDP</v>
          </cell>
        </row>
        <row r="2">
          <cell r="A2" t="str">
            <v>Argentina</v>
          </cell>
          <cell r="B2" t="str">
            <v>Indexed Maddison GDP p.c.</v>
          </cell>
        </row>
        <row r="3">
          <cell r="A3" t="str">
            <v>Burkina Faso</v>
          </cell>
          <cell r="B3" t="str">
            <v>Indexed Real GDP p.c.</v>
          </cell>
        </row>
        <row r="4">
          <cell r="A4" t="str">
            <v>Bolivia</v>
          </cell>
        </row>
        <row r="5">
          <cell r="A5" t="str">
            <v>Brazil</v>
          </cell>
        </row>
        <row r="6">
          <cell r="A6" t="str">
            <v>Central African Republic</v>
          </cell>
        </row>
        <row r="7">
          <cell r="A7" t="str">
            <v>Chile</v>
          </cell>
        </row>
        <row r="8">
          <cell r="A8" t="str">
            <v>Cote d'Ivoire</v>
          </cell>
        </row>
        <row r="9">
          <cell r="A9" t="str">
            <v>Cameroon</v>
          </cell>
        </row>
        <row r="10">
          <cell r="A10" t="str">
            <v>Congo, Rep.</v>
          </cell>
        </row>
        <row r="11">
          <cell r="A11" t="str">
            <v>Cabo Verde</v>
          </cell>
        </row>
        <row r="12">
          <cell r="A12" t="str">
            <v>Costa Rica</v>
          </cell>
        </row>
        <row r="13">
          <cell r="A13" t="str">
            <v>Dominican Republic</v>
          </cell>
        </row>
        <row r="14">
          <cell r="A14" t="str">
            <v>Ecuador</v>
          </cell>
        </row>
        <row r="15">
          <cell r="A15" t="str">
            <v>Egypt</v>
          </cell>
        </row>
        <row r="16">
          <cell r="A16" t="str">
            <v>Guinea-Bissau</v>
          </cell>
        </row>
        <row r="17">
          <cell r="A17" t="str">
            <v>Equatorial Guinea</v>
          </cell>
        </row>
        <row r="18">
          <cell r="A18" t="str">
            <v>Guyana</v>
          </cell>
        </row>
        <row r="19">
          <cell r="A19" t="str">
            <v>Honduras</v>
          </cell>
        </row>
        <row r="20">
          <cell r="A20" t="str">
            <v>Haiti</v>
          </cell>
        </row>
        <row r="21">
          <cell r="A21" t="str">
            <v>Morocco</v>
          </cell>
        </row>
        <row r="22">
          <cell r="A22" t="str">
            <v>Madagascar</v>
          </cell>
        </row>
        <row r="23">
          <cell r="A23" t="str">
            <v>Mexico</v>
          </cell>
        </row>
        <row r="24">
          <cell r="A24" t="str">
            <v>Mozambique</v>
          </cell>
        </row>
        <row r="25">
          <cell r="A25" t="str">
            <v>Malawi</v>
          </cell>
        </row>
        <row r="26">
          <cell r="A26" t="str">
            <v>Niger</v>
          </cell>
        </row>
        <row r="27">
          <cell r="A27" t="str">
            <v>Pakistan</v>
          </cell>
        </row>
        <row r="28">
          <cell r="A28" t="str">
            <v>Panama</v>
          </cell>
        </row>
        <row r="29">
          <cell r="A29" t="str">
            <v>Peru</v>
          </cell>
        </row>
        <row r="30">
          <cell r="A30" t="str">
            <v>Philippines</v>
          </cell>
        </row>
        <row r="31">
          <cell r="A31" t="str">
            <v>Poland</v>
          </cell>
        </row>
        <row r="32">
          <cell r="A32" t="str">
            <v>Romania</v>
          </cell>
        </row>
        <row r="33">
          <cell r="A33" t="str">
            <v>Senegal</v>
          </cell>
        </row>
        <row r="34">
          <cell r="A34" t="str">
            <v>Sao Tome &amp; Principe</v>
          </cell>
        </row>
        <row r="35">
          <cell r="A35" t="str">
            <v>Tanzania</v>
          </cell>
        </row>
        <row r="36">
          <cell r="A36" t="str">
            <v>Uganda</v>
          </cell>
        </row>
        <row r="37">
          <cell r="A37" t="str">
            <v>Uruguay</v>
          </cell>
        </row>
        <row r="38">
          <cell r="A38" t="str">
            <v>Venezuela</v>
          </cell>
        </row>
        <row r="39">
          <cell r="A39" t="str">
            <v>Vietnam</v>
          </cell>
        </row>
        <row r="40">
          <cell r="A40" t="str">
            <v>South Africa</v>
          </cell>
        </row>
        <row r="41">
          <cell r="A41" t="str">
            <v>Zambia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Output - Backward looking"/>
      <sheetName val="Output - Forward looking"/>
      <sheetName val="Forecast - Equity to assets"/>
      <sheetName val="Data count"/>
    </sheetNames>
    <sheetDataSet>
      <sheetData sheetId="0">
        <row r="3">
          <cell r="Q3" t="str">
            <v>ECA</v>
          </cell>
          <cell r="R3" t="str">
            <v>Large</v>
          </cell>
          <cell r="S3" t="str">
            <v>Vulnerable - PAR30</v>
          </cell>
          <cell r="T3" t="str">
            <v>All</v>
          </cell>
        </row>
        <row r="4">
          <cell r="Q4" t="str">
            <v>LAC</v>
          </cell>
          <cell r="R4" t="str">
            <v>Medium</v>
          </cell>
          <cell r="S4" t="str">
            <v>Vulnerable - Equity to assets</v>
          </cell>
          <cell r="T4" t="str">
            <v>Region</v>
          </cell>
        </row>
        <row r="5">
          <cell r="Q5" t="str">
            <v>MENA</v>
          </cell>
          <cell r="R5" t="str">
            <v>Small</v>
          </cell>
          <cell r="S5" t="str">
            <v>Vulnerable - Liquidity</v>
          </cell>
          <cell r="T5" t="str">
            <v>Vulnerability</v>
          </cell>
        </row>
        <row r="6">
          <cell r="Q6" t="str">
            <v>NA</v>
          </cell>
          <cell r="T6" t="str">
            <v>Size</v>
          </cell>
        </row>
        <row r="7">
          <cell r="Q7" t="str">
            <v>SSA</v>
          </cell>
        </row>
        <row r="8">
          <cell r="Q8" t="str">
            <v>SSEA</v>
          </cell>
        </row>
      </sheetData>
      <sheetData sheetId="1"/>
      <sheetData sheetId="2"/>
      <sheetData sheetId="3">
        <row r="4">
          <cell r="AK4">
            <v>-6.7247677386355315E-2</v>
          </cell>
          <cell r="AL4">
            <v>1.5986705285234409E-2</v>
          </cell>
          <cell r="AM4">
            <v>-9.8232252483691607E-2</v>
          </cell>
          <cell r="AN4">
            <v>5.2575704052444175E-2</v>
          </cell>
          <cell r="AO4">
            <v>4.7802626516744016E-2</v>
          </cell>
          <cell r="AP4">
            <v>-6.3449306612339162E-2</v>
          </cell>
          <cell r="AQ4">
            <v>-2.7672704607611346E-3</v>
          </cell>
          <cell r="AR4">
            <v>3.4066744528015683E-2</v>
          </cell>
          <cell r="AS4">
            <v>-9.5568845342440811E-2</v>
          </cell>
          <cell r="AT4">
            <v>-2.4354996546660443E-3</v>
          </cell>
          <cell r="AU4">
            <v>-0.14288477421916784</v>
          </cell>
          <cell r="AV4">
            <v>2.8930705726095532E-2</v>
          </cell>
          <cell r="AW4">
            <v>2.344576036839268E-2</v>
          </cell>
          <cell r="AX4">
            <v>-8.8448866130126591E-2</v>
          </cell>
          <cell r="AY4">
            <v>-2.8756888242844746E-2</v>
          </cell>
          <cell r="AZ4">
            <v>1.751307556749003E-2</v>
          </cell>
          <cell r="BA4">
            <v>-0.12389001329852632</v>
          </cell>
          <cell r="BB4">
            <v>-2.0963146912032583E-2</v>
          </cell>
          <cell r="BC4">
            <v>-0.18753729595464408</v>
          </cell>
          <cell r="BD4">
            <v>5.285707399746889E-3</v>
          </cell>
          <cell r="BE4">
            <v>-9.1110577995869024E-4</v>
          </cell>
          <cell r="BF4">
            <v>-0.11344842564791394</v>
          </cell>
          <cell r="BG4">
            <v>-5.4746506024928386E-2</v>
          </cell>
          <cell r="BH4">
            <v>9.5940660696437058E-4</v>
          </cell>
          <cell r="BI4">
            <v>0</v>
          </cell>
          <cell r="BJ4">
            <v>5.7185193350850004E-2</v>
          </cell>
          <cell r="BK4">
            <v>0</v>
          </cell>
          <cell r="BL4">
            <v>6.9112222674312815E-2</v>
          </cell>
          <cell r="BM4">
            <v>5.7185193350850004E-2</v>
          </cell>
          <cell r="BN4">
            <v>0</v>
          </cell>
          <cell r="BO4">
            <v>9.1781750018003812E-3</v>
          </cell>
          <cell r="BP4">
            <v>5.7185193350850004E-2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  <sheetName val="CPI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  <cell r="J831">
            <v>682.36020000000008</v>
          </cell>
          <cell r="K831">
            <v>720.44970000000001</v>
          </cell>
          <cell r="L831">
            <v>719.86779000000001</v>
          </cell>
          <cell r="M831">
            <v>693.2</v>
          </cell>
          <cell r="N831">
            <v>741.779</v>
          </cell>
          <cell r="O831">
            <v>858.28160000000003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  <cell r="J832" t="e">
            <v>#REF!</v>
          </cell>
          <cell r="K832" t="e">
            <v>#REF!</v>
          </cell>
          <cell r="L832" t="e">
            <v>#REF!</v>
          </cell>
          <cell r="M832" t="e">
            <v>#REF!</v>
          </cell>
          <cell r="N832" t="e">
            <v>#REF!</v>
          </cell>
          <cell r="O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  <cell r="J834">
            <v>864.21459999999979</v>
          </cell>
          <cell r="K834">
            <v>933.06319999999994</v>
          </cell>
          <cell r="L834">
            <v>993.98269999999991</v>
          </cell>
          <cell r="M834">
            <v>984.40281999999979</v>
          </cell>
          <cell r="N834">
            <v>878.0424999999999</v>
          </cell>
          <cell r="O834">
            <v>959.34559999999988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  <cell r="J835" t="e">
            <v>#REF!</v>
          </cell>
          <cell r="K835" t="e">
            <v>#REF!</v>
          </cell>
          <cell r="L835" t="e">
            <v>#REF!</v>
          </cell>
          <cell r="M835" t="e">
            <v>#REF!</v>
          </cell>
          <cell r="N835" t="e">
            <v>#REF!</v>
          </cell>
          <cell r="O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26"/>
      <sheetName val="C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seit01"/>
      <sheetName val="TOC"/>
      <sheetName val="Chartout"/>
      <sheetName val="SEI"/>
      <sheetName val="SEI-historic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BZ"/>
      <sheetName val="IFS"/>
      <sheetName val="st-debt"/>
      <sheetName val="Graph"/>
      <sheetName val="RBZ-for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O2" t="str">
            <v>Black letters denote what I could confirm by the RBZ's documents.</v>
          </cell>
        </row>
        <row r="5">
          <cell r="O5" t="str">
            <v>Jan/1992</v>
          </cell>
        </row>
        <row r="6">
          <cell r="O6" t="str">
            <v>Feb</v>
          </cell>
        </row>
        <row r="7">
          <cell r="O7" t="str">
            <v>Mar</v>
          </cell>
        </row>
        <row r="8">
          <cell r="O8" t="str">
            <v>Apr</v>
          </cell>
        </row>
        <row r="9">
          <cell r="O9" t="str">
            <v>May</v>
          </cell>
        </row>
        <row r="10">
          <cell r="O10" t="str">
            <v>Jun</v>
          </cell>
        </row>
        <row r="11">
          <cell r="O11" t="str">
            <v>Jul</v>
          </cell>
        </row>
        <row r="12">
          <cell r="O12" t="str">
            <v>Aug</v>
          </cell>
        </row>
        <row r="13">
          <cell r="O13" t="str">
            <v>Sep</v>
          </cell>
        </row>
        <row r="14">
          <cell r="O14" t="str">
            <v>Oct</v>
          </cell>
        </row>
        <row r="15">
          <cell r="O15" t="str">
            <v>Nov</v>
          </cell>
        </row>
        <row r="16">
          <cell r="O16" t="str">
            <v>Dec</v>
          </cell>
        </row>
        <row r="18">
          <cell r="O18" t="str">
            <v>Jan/1993</v>
          </cell>
        </row>
        <row r="19">
          <cell r="O19" t="str">
            <v>Feb</v>
          </cell>
        </row>
        <row r="20">
          <cell r="O20" t="str">
            <v>Mar</v>
          </cell>
        </row>
        <row r="21">
          <cell r="O21" t="str">
            <v>Apr</v>
          </cell>
        </row>
        <row r="22">
          <cell r="O22" t="str">
            <v>May</v>
          </cell>
        </row>
        <row r="23">
          <cell r="O23" t="str">
            <v>Jun</v>
          </cell>
        </row>
        <row r="24">
          <cell r="O24" t="str">
            <v>Jul</v>
          </cell>
        </row>
        <row r="25">
          <cell r="O25" t="str">
            <v>Aug</v>
          </cell>
        </row>
        <row r="26">
          <cell r="O26" t="str">
            <v>Sep</v>
          </cell>
        </row>
        <row r="27">
          <cell r="O27" t="str">
            <v>Oct</v>
          </cell>
        </row>
        <row r="28">
          <cell r="O28" t="str">
            <v>Nov</v>
          </cell>
        </row>
        <row r="29">
          <cell r="O29" t="str">
            <v>Dec</v>
          </cell>
        </row>
        <row r="31">
          <cell r="O31" t="str">
            <v>Jan/1994</v>
          </cell>
        </row>
        <row r="32">
          <cell r="O32" t="str">
            <v>Feb</v>
          </cell>
        </row>
        <row r="33">
          <cell r="O33" t="str">
            <v>Mar</v>
          </cell>
        </row>
        <row r="34">
          <cell r="O34" t="str">
            <v>Apr</v>
          </cell>
        </row>
        <row r="35">
          <cell r="O35" t="str">
            <v>May</v>
          </cell>
        </row>
        <row r="36">
          <cell r="O36" t="str">
            <v>Jun</v>
          </cell>
        </row>
        <row r="37">
          <cell r="O37" t="str">
            <v>Jul</v>
          </cell>
        </row>
        <row r="38">
          <cell r="O38" t="str">
            <v>Aug</v>
          </cell>
        </row>
        <row r="39">
          <cell r="O39" t="str">
            <v>Sep</v>
          </cell>
        </row>
        <row r="40">
          <cell r="O40" t="str">
            <v>Oct</v>
          </cell>
        </row>
        <row r="41">
          <cell r="O41" t="str">
            <v>Nov</v>
          </cell>
        </row>
        <row r="42">
          <cell r="O42" t="str">
            <v>Dec</v>
          </cell>
        </row>
        <row r="44">
          <cell r="O44" t="str">
            <v>Foreign Exchange Reserve</v>
          </cell>
        </row>
        <row r="47">
          <cell r="O47" t="str">
            <v>-</v>
          </cell>
        </row>
        <row r="48">
          <cell r="O48" t="str">
            <v>Jan/1995</v>
          </cell>
        </row>
        <row r="49">
          <cell r="O49" t="str">
            <v>Feb</v>
          </cell>
        </row>
        <row r="50">
          <cell r="O50" t="str">
            <v>Mar</v>
          </cell>
        </row>
        <row r="51">
          <cell r="O51" t="str">
            <v>Apr</v>
          </cell>
        </row>
        <row r="52">
          <cell r="O52" t="str">
            <v>May</v>
          </cell>
        </row>
        <row r="53">
          <cell r="O53" t="str">
            <v>Jun</v>
          </cell>
        </row>
        <row r="54">
          <cell r="O54" t="str">
            <v>Jul</v>
          </cell>
        </row>
        <row r="55">
          <cell r="O55" t="str">
            <v>Aug</v>
          </cell>
        </row>
        <row r="56">
          <cell r="O56" t="str">
            <v>Sep</v>
          </cell>
        </row>
        <row r="57">
          <cell r="O57" t="str">
            <v>Oct</v>
          </cell>
        </row>
        <row r="58">
          <cell r="O58" t="str">
            <v>Nov</v>
          </cell>
        </row>
        <row r="59">
          <cell r="O59" t="str">
            <v>Dec</v>
          </cell>
        </row>
        <row r="61">
          <cell r="O61" t="str">
            <v>Jan/1996</v>
          </cell>
        </row>
        <row r="62">
          <cell r="O62" t="str">
            <v>Feb</v>
          </cell>
        </row>
        <row r="63">
          <cell r="O63" t="str">
            <v>Mar</v>
          </cell>
        </row>
        <row r="64">
          <cell r="O64" t="str">
            <v>Apr</v>
          </cell>
        </row>
        <row r="65">
          <cell r="O65" t="str">
            <v>May</v>
          </cell>
        </row>
        <row r="66">
          <cell r="O66" t="str">
            <v>Jun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</row>
        <row r="215">
          <cell r="B215">
            <v>1988</v>
          </cell>
        </row>
        <row r="227">
          <cell r="B227">
            <v>1989</v>
          </cell>
        </row>
        <row r="239">
          <cell r="B239" t="str">
            <v>1990</v>
          </cell>
        </row>
        <row r="244">
          <cell r="B244"/>
        </row>
        <row r="251">
          <cell r="B251" t="str">
            <v>1991</v>
          </cell>
        </row>
        <row r="256">
          <cell r="B256"/>
        </row>
        <row r="263">
          <cell r="B263" t="str">
            <v>1/92</v>
          </cell>
        </row>
        <row r="268">
          <cell r="B268"/>
        </row>
        <row r="269">
          <cell r="B269" t="str">
            <v>7/92</v>
          </cell>
        </row>
        <row r="275">
          <cell r="B275" t="str">
            <v>1993</v>
          </cell>
        </row>
        <row r="280">
          <cell r="B280"/>
        </row>
        <row r="281">
          <cell r="B281" t="str">
            <v>7/93</v>
          </cell>
        </row>
        <row r="287">
          <cell r="B287" t="str">
            <v>1994</v>
          </cell>
        </row>
        <row r="292">
          <cell r="B292"/>
        </row>
        <row r="293">
          <cell r="B293" t="str">
            <v>7/94</v>
          </cell>
        </row>
        <row r="299">
          <cell r="B299" t="str">
            <v>1995</v>
          </cell>
        </row>
        <row r="304">
          <cell r="B304"/>
        </row>
        <row r="305">
          <cell r="B305" t="str">
            <v>7/95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2">
          <cell r="A2" t="str">
            <v>Exports non large projects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E776-9C0E-4CBA-A827-F7119C206787}">
  <dimension ref="B2:X35"/>
  <sheetViews>
    <sheetView showGridLines="0" tabSelected="1" zoomScale="75" zoomScaleNormal="75" workbookViewId="0"/>
  </sheetViews>
  <sheetFormatPr defaultColWidth="10.83203125" defaultRowHeight="15.5" x14ac:dyDescent="0.35"/>
  <cols>
    <col min="1" max="10" width="10.83203125" style="60"/>
    <col min="11" max="11" width="1.58203125" style="61" customWidth="1"/>
    <col min="12" max="12" width="10.83203125" style="60"/>
    <col min="13" max="13" width="14.5" style="60" customWidth="1"/>
    <col min="14" max="14" width="10.83203125" style="60"/>
    <col min="15" max="15" width="15" style="62" bestFit="1" customWidth="1"/>
    <col min="16" max="16" width="22.5" style="72" customWidth="1"/>
    <col min="17" max="17" width="10.83203125" style="60" hidden="1" customWidth="1"/>
    <col min="18" max="18" width="22.5" style="60" customWidth="1"/>
    <col min="19" max="19" width="10.83203125" style="60"/>
    <col min="20" max="20" width="15" style="62" bestFit="1" customWidth="1"/>
    <col min="21" max="16384" width="10.83203125" style="60"/>
  </cols>
  <sheetData>
    <row r="2" spans="2:24" ht="15.65" customHeight="1" x14ac:dyDescent="0.35">
      <c r="B2" s="75" t="s">
        <v>112</v>
      </c>
      <c r="C2" s="75"/>
      <c r="D2" s="75"/>
      <c r="E2" s="75"/>
      <c r="F2" s="75"/>
      <c r="G2" s="75"/>
      <c r="H2" s="75"/>
      <c r="I2" s="75"/>
      <c r="L2" s="62"/>
      <c r="M2" s="63" t="s">
        <v>113</v>
      </c>
      <c r="N2" s="63" t="s">
        <v>114</v>
      </c>
      <c r="O2" s="64" t="s">
        <v>115</v>
      </c>
      <c r="P2" s="65" t="s">
        <v>116</v>
      </c>
      <c r="Q2" s="61"/>
      <c r="R2" s="65" t="s">
        <v>117</v>
      </c>
      <c r="U2" s="62"/>
      <c r="V2" s="62"/>
      <c r="W2" s="62"/>
      <c r="X2" s="62"/>
    </row>
    <row r="3" spans="2:24" x14ac:dyDescent="0.35">
      <c r="L3" s="62"/>
      <c r="M3" s="66" t="s">
        <v>118</v>
      </c>
      <c r="N3" s="67">
        <v>43466</v>
      </c>
      <c r="O3" s="68">
        <v>120.4747</v>
      </c>
      <c r="P3" s="69">
        <v>100</v>
      </c>
      <c r="Q3" s="69">
        <v>100</v>
      </c>
      <c r="R3" s="69">
        <f t="shared" ref="R3:R13" si="0">Q3/$Q$15*$R$15</f>
        <v>45.748564405714646</v>
      </c>
      <c r="S3" s="70"/>
      <c r="U3" s="62"/>
      <c r="V3" s="62"/>
      <c r="W3" s="62"/>
      <c r="X3" s="62"/>
    </row>
    <row r="4" spans="2:24" x14ac:dyDescent="0.35">
      <c r="L4" s="62"/>
      <c r="M4" s="66" t="s">
        <v>118</v>
      </c>
      <c r="N4" s="67">
        <v>43497</v>
      </c>
      <c r="O4" s="68">
        <v>132.15951699999999</v>
      </c>
      <c r="P4" s="69">
        <f>O4/O3*P3</f>
        <v>109.6989799518073</v>
      </c>
      <c r="Q4" s="69">
        <f>P4/P3*Q3</f>
        <v>109.6989799518073</v>
      </c>
      <c r="R4" s="69">
        <f t="shared" si="0"/>
        <v>50.185708495664564</v>
      </c>
      <c r="S4" s="70"/>
      <c r="U4" s="62"/>
      <c r="V4" s="62"/>
      <c r="W4" s="62"/>
      <c r="X4" s="62"/>
    </row>
    <row r="5" spans="2:24" s="62" customFormat="1" x14ac:dyDescent="0.35">
      <c r="K5" s="71"/>
      <c r="M5" s="66" t="s">
        <v>118</v>
      </c>
      <c r="N5" s="67">
        <v>43525</v>
      </c>
      <c r="O5" s="68">
        <v>125.33175</v>
      </c>
      <c r="P5" s="69">
        <f>O5/O4*P4</f>
        <v>104.03159335528538</v>
      </c>
      <c r="Q5" s="69">
        <f>P5/P4*Q4</f>
        <v>104.03159335528538</v>
      </c>
      <c r="R5" s="69">
        <f t="shared" si="0"/>
        <v>47.592960488433881</v>
      </c>
      <c r="S5" s="70"/>
    </row>
    <row r="6" spans="2:24" s="62" customFormat="1" x14ac:dyDescent="0.35">
      <c r="K6" s="71"/>
      <c r="M6" s="66" t="s">
        <v>118</v>
      </c>
      <c r="N6" s="67">
        <v>43556</v>
      </c>
      <c r="O6" s="68">
        <v>126.671869</v>
      </c>
      <c r="P6" s="69">
        <f t="shared" ref="P6:Q21" si="1">O6/O5*P5</f>
        <v>105.14395885609177</v>
      </c>
      <c r="Q6" s="69">
        <f t="shared" si="1"/>
        <v>105.14395885609177</v>
      </c>
      <c r="R6" s="69">
        <f t="shared" si="0"/>
        <v>48.101851735997251</v>
      </c>
      <c r="S6" s="70"/>
    </row>
    <row r="7" spans="2:24" s="62" customFormat="1" x14ac:dyDescent="0.35">
      <c r="K7" s="71"/>
      <c r="M7" s="66" t="s">
        <v>118</v>
      </c>
      <c r="N7" s="67">
        <v>43586</v>
      </c>
      <c r="O7" s="68">
        <v>177.28141600000001</v>
      </c>
      <c r="P7" s="69">
        <f t="shared" si="1"/>
        <v>147.15240295265312</v>
      </c>
      <c r="Q7" s="69">
        <f t="shared" si="1"/>
        <v>147.15240295265312</v>
      </c>
      <c r="R7" s="69">
        <f t="shared" si="0"/>
        <v>67.320111839351256</v>
      </c>
      <c r="S7" s="70"/>
    </row>
    <row r="8" spans="2:24" s="62" customFormat="1" x14ac:dyDescent="0.35">
      <c r="K8" s="71"/>
      <c r="M8" s="66" t="s">
        <v>118</v>
      </c>
      <c r="N8" s="67">
        <v>43617</v>
      </c>
      <c r="O8" s="68">
        <v>192.48558800000001</v>
      </c>
      <c r="P8" s="69">
        <f t="shared" si="1"/>
        <v>159.77262279964174</v>
      </c>
      <c r="Q8" s="69">
        <f t="shared" si="1"/>
        <v>159.77262279964174</v>
      </c>
      <c r="R8" s="69">
        <f t="shared" si="0"/>
        <v>73.093681244193618</v>
      </c>
      <c r="S8" s="70"/>
    </row>
    <row r="9" spans="2:24" s="62" customFormat="1" x14ac:dyDescent="0.35">
      <c r="K9" s="71"/>
      <c r="M9" s="66" t="s">
        <v>118</v>
      </c>
      <c r="N9" s="67">
        <v>43647</v>
      </c>
      <c r="O9" s="68">
        <v>229.229906</v>
      </c>
      <c r="P9" s="69">
        <f t="shared" si="1"/>
        <v>190.2722364114623</v>
      </c>
      <c r="Q9" s="69">
        <f t="shared" si="1"/>
        <v>190.2722364114623</v>
      </c>
      <c r="R9" s="69">
        <f t="shared" si="0"/>
        <v>87.046816620891448</v>
      </c>
      <c r="S9" s="70"/>
    </row>
    <row r="10" spans="2:24" s="62" customFormat="1" x14ac:dyDescent="0.35">
      <c r="K10" s="71"/>
      <c r="M10" s="66" t="s">
        <v>118</v>
      </c>
      <c r="N10" s="67">
        <v>43678</v>
      </c>
      <c r="O10" s="68">
        <v>228.18926099999999</v>
      </c>
      <c r="P10" s="69">
        <f t="shared" si="1"/>
        <v>189.40844924287006</v>
      </c>
      <c r="Q10" s="69">
        <f t="shared" si="1"/>
        <v>189.40844924287006</v>
      </c>
      <c r="R10" s="69">
        <f t="shared" si="0"/>
        <v>86.651646391739732</v>
      </c>
      <c r="S10" s="70"/>
    </row>
    <row r="11" spans="2:24" s="62" customFormat="1" x14ac:dyDescent="0.35">
      <c r="K11" s="71"/>
      <c r="M11" s="66" t="s">
        <v>118</v>
      </c>
      <c r="N11" s="67">
        <v>43709</v>
      </c>
      <c r="O11" s="68">
        <v>229.372297</v>
      </c>
      <c r="P11" s="69">
        <f t="shared" si="1"/>
        <v>190.39042803177765</v>
      </c>
      <c r="Q11" s="69">
        <f t="shared" si="1"/>
        <v>190.39042803177765</v>
      </c>
      <c r="R11" s="69">
        <f t="shared" si="0"/>
        <v>87.100887590433572</v>
      </c>
      <c r="S11" s="70"/>
    </row>
    <row r="12" spans="2:24" s="62" customFormat="1" x14ac:dyDescent="0.35">
      <c r="K12" s="71"/>
      <c r="M12" s="66" t="s">
        <v>118</v>
      </c>
      <c r="N12" s="67">
        <v>43739</v>
      </c>
      <c r="O12" s="68">
        <v>317.973951</v>
      </c>
      <c r="P12" s="69">
        <f t="shared" si="1"/>
        <v>263.93421274342251</v>
      </c>
      <c r="Q12" s="69">
        <f t="shared" si="1"/>
        <v>263.93421274342251</v>
      </c>
      <c r="R12" s="69">
        <f t="shared" si="0"/>
        <v>120.74611330564056</v>
      </c>
      <c r="S12" s="70"/>
    </row>
    <row r="13" spans="2:24" s="62" customFormat="1" x14ac:dyDescent="0.35">
      <c r="K13" s="71"/>
      <c r="M13" s="66" t="s">
        <v>118</v>
      </c>
      <c r="N13" s="67">
        <v>43770</v>
      </c>
      <c r="O13" s="68">
        <v>284.18656499999997</v>
      </c>
      <c r="P13" s="69">
        <f t="shared" si="1"/>
        <v>235.88899993110587</v>
      </c>
      <c r="Q13" s="69">
        <f t="shared" si="1"/>
        <v>235.88899993110587</v>
      </c>
      <c r="R13" s="69">
        <f t="shared" si="0"/>
        <v>107.91583105947812</v>
      </c>
      <c r="S13" s="70"/>
    </row>
    <row r="14" spans="2:24" s="62" customFormat="1" x14ac:dyDescent="0.35">
      <c r="K14" s="71"/>
      <c r="M14" s="66" t="s">
        <v>118</v>
      </c>
      <c r="N14" s="67">
        <v>43800</v>
      </c>
      <c r="O14" s="68">
        <v>219.31018399999999</v>
      </c>
      <c r="P14" s="69">
        <f t="shared" si="1"/>
        <v>182.03837320200842</v>
      </c>
      <c r="Q14" s="69">
        <f t="shared" si="1"/>
        <v>182.03837320200842</v>
      </c>
      <c r="R14" s="69">
        <f>Q14/$Q$15*$R$15</f>
        <v>83.279942407435996</v>
      </c>
      <c r="S14" s="70"/>
    </row>
    <row r="15" spans="2:24" s="62" customFormat="1" x14ac:dyDescent="0.35">
      <c r="K15" s="71"/>
      <c r="M15" s="66" t="s">
        <v>118</v>
      </c>
      <c r="N15" s="67">
        <v>43831</v>
      </c>
      <c r="O15" s="68">
        <v>263.34094099999999</v>
      </c>
      <c r="P15" s="69">
        <f t="shared" si="1"/>
        <v>218.58609400977966</v>
      </c>
      <c r="Q15" s="69">
        <f t="shared" si="1"/>
        <v>218.58609400977966</v>
      </c>
      <c r="R15" s="66">
        <v>100</v>
      </c>
      <c r="S15" s="70"/>
    </row>
    <row r="16" spans="2:24" s="62" customFormat="1" x14ac:dyDescent="0.35">
      <c r="K16" s="71"/>
      <c r="M16" s="66" t="s">
        <v>118</v>
      </c>
      <c r="N16" s="67">
        <v>43862</v>
      </c>
      <c r="O16" s="68">
        <v>318.126171</v>
      </c>
      <c r="P16" s="69">
        <f t="shared" si="1"/>
        <v>264.06056292316981</v>
      </c>
      <c r="Q16" s="69">
        <f t="shared" si="1"/>
        <v>264.06056292316981</v>
      </c>
      <c r="R16" s="69">
        <f>Q16/$Q$15*$R$15</f>
        <v>120.80391669899898</v>
      </c>
      <c r="S16" s="70"/>
    </row>
    <row r="17" spans="11:19" s="62" customFormat="1" x14ac:dyDescent="0.35">
      <c r="K17" s="71"/>
      <c r="M17" s="66" t="s">
        <v>118</v>
      </c>
      <c r="N17" s="67">
        <v>43891</v>
      </c>
      <c r="O17" s="68">
        <v>320.412172</v>
      </c>
      <c r="P17" s="69">
        <f t="shared" si="1"/>
        <v>265.95805758387451</v>
      </c>
      <c r="Q17" s="69">
        <f t="shared" si="1"/>
        <v>265.95805758387451</v>
      </c>
      <c r="R17" s="69">
        <f t="shared" ref="R17:R32" si="2">Q17/$Q$15*$R$15</f>
        <v>121.67199326594647</v>
      </c>
      <c r="S17" s="70"/>
    </row>
    <row r="18" spans="11:19" s="62" customFormat="1" x14ac:dyDescent="0.35">
      <c r="K18" s="71"/>
      <c r="M18" s="66" t="s">
        <v>118</v>
      </c>
      <c r="N18" s="67">
        <v>43922</v>
      </c>
      <c r="O18" s="68">
        <v>94.327066000000002</v>
      </c>
      <c r="P18" s="69">
        <f t="shared" si="1"/>
        <v>78.296161766744405</v>
      </c>
      <c r="Q18" s="69">
        <f t="shared" si="1"/>
        <v>78.296161766744405</v>
      </c>
      <c r="R18" s="69">
        <f t="shared" si="2"/>
        <v>35.819369993061585</v>
      </c>
      <c r="S18" s="70"/>
    </row>
    <row r="19" spans="11:19" s="62" customFormat="1" x14ac:dyDescent="0.35">
      <c r="K19" s="71"/>
      <c r="M19" s="66" t="s">
        <v>118</v>
      </c>
      <c r="N19" s="67">
        <v>43952</v>
      </c>
      <c r="O19" s="68">
        <v>46.671247000000001</v>
      </c>
      <c r="P19" s="69">
        <f t="shared" si="1"/>
        <v>38.739458990144826</v>
      </c>
      <c r="Q19" s="69">
        <f t="shared" si="1"/>
        <v>38.739458990144826</v>
      </c>
      <c r="R19" s="69">
        <f t="shared" si="2"/>
        <v>17.722746346531817</v>
      </c>
      <c r="S19" s="70"/>
    </row>
    <row r="20" spans="11:19" s="62" customFormat="1" x14ac:dyDescent="0.35">
      <c r="K20" s="71"/>
      <c r="M20" s="66" t="s">
        <v>118</v>
      </c>
      <c r="N20" s="67">
        <v>43983</v>
      </c>
      <c r="O20" s="68">
        <v>69.406567999999993</v>
      </c>
      <c r="P20" s="69">
        <f t="shared" si="1"/>
        <v>57.610907518342025</v>
      </c>
      <c r="Q20" s="69">
        <f t="shared" si="1"/>
        <v>57.610907518342025</v>
      </c>
      <c r="R20" s="69">
        <f t="shared" si="2"/>
        <v>26.356163130745397</v>
      </c>
      <c r="S20" s="70"/>
    </row>
    <row r="21" spans="11:19" s="62" customFormat="1" x14ac:dyDescent="0.35">
      <c r="K21" s="71"/>
      <c r="M21" s="66" t="s">
        <v>118</v>
      </c>
      <c r="N21" s="67">
        <v>44013</v>
      </c>
      <c r="O21" s="68">
        <v>66.463115999999999</v>
      </c>
      <c r="P21" s="69">
        <f t="shared" si="1"/>
        <v>55.167695790070447</v>
      </c>
      <c r="Q21" s="69">
        <f t="shared" si="1"/>
        <v>55.167695790070447</v>
      </c>
      <c r="R21" s="69">
        <f t="shared" si="2"/>
        <v>25.238428839669101</v>
      </c>
      <c r="S21" s="70"/>
    </row>
    <row r="22" spans="11:19" s="62" customFormat="1" x14ac:dyDescent="0.35">
      <c r="K22" s="71"/>
      <c r="M22" s="66" t="s">
        <v>118</v>
      </c>
      <c r="N22" s="67">
        <v>44044</v>
      </c>
      <c r="O22" s="68">
        <v>109.786869</v>
      </c>
      <c r="P22" s="69">
        <f t="shared" ref="P22:Q32" si="3">O22/O21*P21</f>
        <v>91.128568072798686</v>
      </c>
      <c r="Q22" s="69">
        <f t="shared" si="3"/>
        <v>91.128568072798686</v>
      </c>
      <c r="R22" s="69">
        <f t="shared" si="2"/>
        <v>41.690011656789814</v>
      </c>
      <c r="S22" s="70"/>
    </row>
    <row r="23" spans="11:19" s="62" customFormat="1" x14ac:dyDescent="0.35">
      <c r="K23" s="71"/>
      <c r="M23" s="66" t="s">
        <v>118</v>
      </c>
      <c r="N23" s="67">
        <v>44075</v>
      </c>
      <c r="O23" s="68">
        <v>122.979859</v>
      </c>
      <c r="P23" s="69">
        <f t="shared" si="3"/>
        <v>102.07940671360876</v>
      </c>
      <c r="Q23" s="69">
        <f t="shared" si="3"/>
        <v>102.07940671360876</v>
      </c>
      <c r="R23" s="69">
        <f t="shared" si="2"/>
        <v>46.699863125346702</v>
      </c>
      <c r="S23" s="70"/>
    </row>
    <row r="24" spans="11:19" s="62" customFormat="1" x14ac:dyDescent="0.35">
      <c r="K24" s="71"/>
      <c r="M24" s="66" t="s">
        <v>118</v>
      </c>
      <c r="N24" s="67">
        <v>44105</v>
      </c>
      <c r="O24" s="68">
        <v>213.61379672000001</v>
      </c>
      <c r="P24" s="69">
        <f t="shared" si="3"/>
        <v>177.31008810978571</v>
      </c>
      <c r="Q24" s="69">
        <f t="shared" si="3"/>
        <v>177.31008810978571</v>
      </c>
      <c r="R24" s="69">
        <f t="shared" si="2"/>
        <v>81.116819856734693</v>
      </c>
      <c r="S24" s="70"/>
    </row>
    <row r="25" spans="11:19" s="62" customFormat="1" x14ac:dyDescent="0.35">
      <c r="K25" s="71"/>
      <c r="M25" s="66" t="s">
        <v>118</v>
      </c>
      <c r="N25" s="67">
        <v>44136</v>
      </c>
      <c r="O25" s="68">
        <v>271.11009434000005</v>
      </c>
      <c r="P25" s="69">
        <f t="shared" si="3"/>
        <v>225.03487814453993</v>
      </c>
      <c r="Q25" s="69">
        <f t="shared" si="3"/>
        <v>225.03487814453993</v>
      </c>
      <c r="R25" s="69">
        <f t="shared" si="2"/>
        <v>102.95022616327631</v>
      </c>
      <c r="S25" s="70"/>
    </row>
    <row r="26" spans="11:19" s="62" customFormat="1" x14ac:dyDescent="0.35">
      <c r="K26" s="71"/>
      <c r="M26" s="66" t="s">
        <v>118</v>
      </c>
      <c r="N26" s="67">
        <v>44166</v>
      </c>
      <c r="O26" s="68">
        <v>315.53180300000002</v>
      </c>
      <c r="P26" s="69">
        <f t="shared" si="3"/>
        <v>261.90710829742676</v>
      </c>
      <c r="Q26" s="69">
        <f t="shared" si="3"/>
        <v>261.90710829742676</v>
      </c>
      <c r="R26" s="69">
        <f t="shared" si="2"/>
        <v>119.81874212259306</v>
      </c>
      <c r="S26" s="70"/>
    </row>
    <row r="27" spans="11:19" s="62" customFormat="1" x14ac:dyDescent="0.35">
      <c r="K27" s="71"/>
      <c r="M27" s="66" t="s">
        <v>118</v>
      </c>
      <c r="N27" s="67">
        <v>44197</v>
      </c>
      <c r="O27" s="68">
        <v>219.69005100000001</v>
      </c>
      <c r="P27" s="69">
        <f t="shared" si="3"/>
        <v>182.35368172736682</v>
      </c>
      <c r="Q27" s="69">
        <f t="shared" si="3"/>
        <v>182.35368172736682</v>
      </c>
      <c r="R27" s="69">
        <f t="shared" si="2"/>
        <v>83.424191531236303</v>
      </c>
      <c r="S27" s="70"/>
    </row>
    <row r="28" spans="11:19" s="62" customFormat="1" x14ac:dyDescent="0.35">
      <c r="K28" s="71"/>
      <c r="M28" s="66" t="s">
        <v>118</v>
      </c>
      <c r="N28" s="67">
        <v>44228</v>
      </c>
      <c r="O28" s="68">
        <v>352.23197099999999</v>
      </c>
      <c r="P28" s="69">
        <f t="shared" si="3"/>
        <v>292.37007521081188</v>
      </c>
      <c r="Q28" s="69">
        <f t="shared" si="3"/>
        <v>292.37007521081188</v>
      </c>
      <c r="R28" s="69">
        <f t="shared" si="2"/>
        <v>133.75511216085459</v>
      </c>
      <c r="S28" s="70"/>
    </row>
    <row r="29" spans="11:19" s="62" customFormat="1" x14ac:dyDescent="0.35">
      <c r="K29" s="71"/>
      <c r="M29" s="66" t="s">
        <v>118</v>
      </c>
      <c r="N29" s="67">
        <v>44256</v>
      </c>
      <c r="O29" s="68">
        <v>447.58626299000002</v>
      </c>
      <c r="P29" s="69">
        <f t="shared" si="3"/>
        <v>371.51888569965308</v>
      </c>
      <c r="Q29" s="69">
        <f t="shared" si="3"/>
        <v>371.51888569965308</v>
      </c>
      <c r="R29" s="69">
        <f t="shared" si="2"/>
        <v>169.96455670369915</v>
      </c>
      <c r="S29" s="70"/>
    </row>
    <row r="30" spans="11:19" s="62" customFormat="1" x14ac:dyDescent="0.35">
      <c r="K30" s="71"/>
      <c r="M30" s="66" t="s">
        <v>118</v>
      </c>
      <c r="N30" s="67">
        <v>44287</v>
      </c>
      <c r="O30" s="68">
        <v>466.59585397000001</v>
      </c>
      <c r="P30" s="69">
        <f t="shared" si="3"/>
        <v>387.29779278968942</v>
      </c>
      <c r="Q30" s="69">
        <f t="shared" si="3"/>
        <v>387.29779278968942</v>
      </c>
      <c r="R30" s="69">
        <f t="shared" si="2"/>
        <v>177.1831801763023</v>
      </c>
      <c r="S30" s="70"/>
    </row>
    <row r="31" spans="11:19" s="62" customFormat="1" x14ac:dyDescent="0.35">
      <c r="K31" s="71"/>
      <c r="M31" s="66" t="s">
        <v>118</v>
      </c>
      <c r="N31" s="67">
        <v>44317</v>
      </c>
      <c r="O31" s="68">
        <v>525.72143100000005</v>
      </c>
      <c r="P31" s="69">
        <f t="shared" si="3"/>
        <v>436.37496586420218</v>
      </c>
      <c r="Q31" s="69">
        <f t="shared" si="3"/>
        <v>436.37496586420218</v>
      </c>
      <c r="R31" s="69">
        <f t="shared" si="2"/>
        <v>199.63528230879982</v>
      </c>
      <c r="S31" s="70"/>
    </row>
    <row r="32" spans="11:19" s="62" customFormat="1" x14ac:dyDescent="0.35">
      <c r="K32" s="71"/>
      <c r="M32" s="66" t="s">
        <v>118</v>
      </c>
      <c r="N32" s="67">
        <v>44348</v>
      </c>
      <c r="O32" s="68">
        <v>600.81743100000006</v>
      </c>
      <c r="P32" s="69">
        <f t="shared" si="3"/>
        <v>498.7083852460309</v>
      </c>
      <c r="Q32" s="69">
        <f t="shared" si="3"/>
        <v>498.7083852460309</v>
      </c>
      <c r="R32" s="69">
        <f t="shared" si="2"/>
        <v>228.15192682097995</v>
      </c>
      <c r="S32" s="70"/>
    </row>
    <row r="33" spans="11:24" s="62" customFormat="1" x14ac:dyDescent="0.35">
      <c r="K33" s="71"/>
      <c r="L33" s="60"/>
      <c r="M33" s="60"/>
      <c r="N33" s="60"/>
      <c r="P33" s="72"/>
      <c r="Q33" s="60"/>
      <c r="R33" s="60"/>
      <c r="S33" s="60"/>
      <c r="U33" s="60"/>
      <c r="V33" s="60"/>
      <c r="W33" s="60"/>
      <c r="X33" s="60"/>
    </row>
    <row r="34" spans="11:24" s="62" customFormat="1" x14ac:dyDescent="0.35">
      <c r="K34" s="71"/>
      <c r="L34" s="60"/>
      <c r="M34" s="60"/>
      <c r="N34" s="60"/>
      <c r="P34" s="72"/>
      <c r="Q34" s="60"/>
      <c r="R34" s="60"/>
      <c r="S34" s="60"/>
      <c r="U34" s="60"/>
      <c r="V34" s="60"/>
      <c r="W34" s="60"/>
      <c r="X34" s="60"/>
    </row>
    <row r="35" spans="11:24" s="62" customFormat="1" x14ac:dyDescent="0.35">
      <c r="K35" s="71"/>
      <c r="L35" s="60"/>
      <c r="M35" s="60"/>
      <c r="N35" s="60"/>
      <c r="P35" s="72"/>
      <c r="Q35" s="60"/>
      <c r="R35" s="60"/>
      <c r="S35" s="60"/>
      <c r="U35" s="60"/>
      <c r="V35" s="60"/>
      <c r="W35" s="60"/>
      <c r="X35" s="60"/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6AE3-53F8-4F36-A805-8ECA4345D5DB}">
  <dimension ref="B3:BT52"/>
  <sheetViews>
    <sheetView showGridLines="0" zoomScale="75" zoomScaleNormal="75" workbookViewId="0">
      <selection activeCell="M7" sqref="M7"/>
    </sheetView>
  </sheetViews>
  <sheetFormatPr defaultColWidth="8.58203125" defaultRowHeight="14.5" x14ac:dyDescent="0.35"/>
  <cols>
    <col min="1" max="10" width="8.58203125" style="3"/>
    <col min="11" max="11" width="1.08203125" style="4" customWidth="1"/>
    <col min="12" max="12" width="8.58203125" style="3"/>
    <col min="13" max="13" width="21.58203125" style="3" customWidth="1"/>
    <col min="14" max="16384" width="8.58203125" style="3"/>
  </cols>
  <sheetData>
    <row r="3" spans="2:72" ht="38.15" customHeight="1" x14ac:dyDescent="0.35">
      <c r="B3" s="78" t="s">
        <v>0</v>
      </c>
      <c r="C3" s="78"/>
      <c r="D3" s="78"/>
      <c r="E3" s="78"/>
      <c r="F3" s="78"/>
      <c r="G3" s="78"/>
      <c r="H3" s="78"/>
      <c r="I3" s="78"/>
      <c r="M3" s="76" t="s">
        <v>1</v>
      </c>
      <c r="N3" s="77" t="s">
        <v>2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2:72" ht="20.149999999999999" customHeight="1" x14ac:dyDescent="0.35">
      <c r="B4" s="29"/>
      <c r="C4" s="29"/>
      <c r="D4" s="29"/>
      <c r="E4" s="29"/>
      <c r="F4" s="29"/>
      <c r="G4" s="29"/>
      <c r="H4" s="29"/>
      <c r="I4" s="29"/>
      <c r="M4" s="76"/>
      <c r="N4" s="4" t="s">
        <v>3</v>
      </c>
      <c r="O4" s="4" t="s">
        <v>4</v>
      </c>
      <c r="P4" s="4" t="s">
        <v>5</v>
      </c>
      <c r="Q4" s="4" t="s">
        <v>6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16</v>
      </c>
      <c r="AB4" s="4" t="s">
        <v>17</v>
      </c>
    </row>
    <row r="5" spans="2:72" x14ac:dyDescent="0.35">
      <c r="M5" s="14" t="s">
        <v>18</v>
      </c>
      <c r="N5" s="12">
        <v>2.7027027027027029E-2</v>
      </c>
      <c r="O5" s="12">
        <v>8.1081081081081086E-2</v>
      </c>
      <c r="P5" s="12">
        <v>-5.4054054054054057E-2</v>
      </c>
      <c r="Q5" s="12">
        <v>-0.10526315789473684</v>
      </c>
      <c r="R5" s="12">
        <v>-0.18421052631578944</v>
      </c>
      <c r="S5" s="12">
        <v>-0.2105263157894737</v>
      </c>
      <c r="T5" s="12">
        <v>-0.18421052631578949</v>
      </c>
      <c r="U5" s="12">
        <v>-0.21052631578947367</v>
      </c>
      <c r="V5" s="12">
        <v>-0.44736842105263164</v>
      </c>
      <c r="W5" s="12">
        <v>-0.4210526315789474</v>
      </c>
      <c r="X5" s="12">
        <v>-0.5</v>
      </c>
      <c r="Y5" s="12">
        <v>-0.55263157894736836</v>
      </c>
      <c r="Z5" s="12">
        <v>-0.13157894736842107</v>
      </c>
      <c r="AA5" s="12">
        <v>7.8947368421052599E-2</v>
      </c>
      <c r="AB5" s="12">
        <v>0.15789473684210525</v>
      </c>
    </row>
    <row r="6" spans="2:72" x14ac:dyDescent="0.35">
      <c r="M6" s="73" t="s">
        <v>212</v>
      </c>
      <c r="N6" s="12">
        <v>8.6956521739130432E-2</v>
      </c>
      <c r="O6" s="12">
        <v>0.21739130434782611</v>
      </c>
      <c r="P6" s="12">
        <v>0.17391304347826089</v>
      </c>
      <c r="Q6" s="12">
        <v>0</v>
      </c>
      <c r="R6" s="12">
        <v>-4.3478260869565188E-2</v>
      </c>
      <c r="S6" s="12">
        <v>-0.13043478260869565</v>
      </c>
      <c r="T6" s="12">
        <v>-0.13043478260869565</v>
      </c>
      <c r="U6" s="12">
        <v>-0.30434782608695654</v>
      </c>
      <c r="V6" s="12">
        <v>-0.52173913043478259</v>
      </c>
      <c r="W6" s="12">
        <v>-0.47826086956521741</v>
      </c>
      <c r="X6" s="12">
        <v>-0.39130434782608703</v>
      </c>
      <c r="Y6" s="12">
        <v>-0.56521739130434778</v>
      </c>
      <c r="Z6" s="12">
        <v>-4.3478260869565188E-2</v>
      </c>
      <c r="AA6" s="12">
        <v>0.13043478260869565</v>
      </c>
      <c r="AB6" s="12">
        <v>0.26086956521739135</v>
      </c>
    </row>
    <row r="7" spans="2:72" x14ac:dyDescent="0.35">
      <c r="M7" s="30" t="s">
        <v>20</v>
      </c>
      <c r="N7" s="12">
        <v>-7.1428571428571397E-2</v>
      </c>
      <c r="O7" s="12">
        <v>-0.14285714285714285</v>
      </c>
      <c r="P7" s="12">
        <v>-0.4285714285714286</v>
      </c>
      <c r="Q7" s="12">
        <v>-0.26666666666666666</v>
      </c>
      <c r="R7" s="12">
        <v>-0.39999999999999997</v>
      </c>
      <c r="S7" s="12">
        <v>-0.33333333333333331</v>
      </c>
      <c r="T7" s="12">
        <v>-0.26666666666666666</v>
      </c>
      <c r="U7" s="12">
        <v>-6.6666666666666652E-2</v>
      </c>
      <c r="V7" s="12">
        <v>-0.33333333333333331</v>
      </c>
      <c r="W7" s="12">
        <v>-0.33333333333333331</v>
      </c>
      <c r="X7" s="12">
        <v>-0.66666666666666674</v>
      </c>
      <c r="Y7" s="12">
        <v>-0.53333333333333321</v>
      </c>
      <c r="Z7" s="12">
        <v>-0.26666666666666666</v>
      </c>
      <c r="AA7" s="12">
        <v>0</v>
      </c>
      <c r="AB7" s="12">
        <v>0</v>
      </c>
    </row>
    <row r="8" spans="2:72" x14ac:dyDescent="0.35">
      <c r="M8" s="13" t="s">
        <v>21</v>
      </c>
      <c r="N8" s="13"/>
      <c r="O8" s="13"/>
      <c r="P8" s="13"/>
      <c r="Q8" s="13"/>
      <c r="R8" s="13"/>
      <c r="S8" s="13"/>
      <c r="T8" s="13"/>
      <c r="U8" s="13"/>
      <c r="V8" s="13">
        <v>0.4</v>
      </c>
      <c r="W8" s="13"/>
      <c r="X8" s="13"/>
      <c r="Y8" s="13"/>
      <c r="Z8" s="13"/>
      <c r="AA8" s="13"/>
      <c r="AB8" s="13"/>
    </row>
    <row r="9" spans="2:72" x14ac:dyDescent="0.35">
      <c r="M9" s="13" t="s">
        <v>21</v>
      </c>
      <c r="N9" s="13"/>
      <c r="O9" s="13"/>
      <c r="P9" s="13"/>
      <c r="Q9" s="13"/>
      <c r="R9" s="13"/>
      <c r="S9" s="13"/>
      <c r="T9" s="13"/>
      <c r="U9" s="13"/>
      <c r="V9" s="13">
        <v>-0.8</v>
      </c>
      <c r="W9" s="13"/>
      <c r="X9" s="13"/>
      <c r="Y9" s="13"/>
      <c r="Z9" s="13"/>
      <c r="AA9" s="13"/>
      <c r="AB9" s="13"/>
    </row>
    <row r="10" spans="2:72" x14ac:dyDescent="0.35">
      <c r="M10" s="13" t="s">
        <v>22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</row>
    <row r="14" spans="2:72" ht="15.5" x14ac:dyDescent="0.35">
      <c r="M14" s="15" t="s">
        <v>23</v>
      </c>
      <c r="N14" s="15" t="s">
        <v>24</v>
      </c>
      <c r="O14" s="16" t="s">
        <v>25</v>
      </c>
      <c r="P14" s="16" t="s">
        <v>26</v>
      </c>
      <c r="Q14" s="16" t="s">
        <v>27</v>
      </c>
      <c r="R14" s="16" t="s">
        <v>28</v>
      </c>
      <c r="S14" s="16" t="s">
        <v>29</v>
      </c>
      <c r="T14" s="16" t="s">
        <v>30</v>
      </c>
      <c r="U14" s="16" t="s">
        <v>31</v>
      </c>
      <c r="V14" s="16" t="s">
        <v>32</v>
      </c>
      <c r="W14" s="16" t="s">
        <v>33</v>
      </c>
      <c r="X14" s="16" t="s">
        <v>34</v>
      </c>
      <c r="Y14" s="16" t="s">
        <v>35</v>
      </c>
      <c r="Z14" s="16" t="s">
        <v>36</v>
      </c>
      <c r="AA14" s="16" t="s">
        <v>37</v>
      </c>
      <c r="AB14" s="16" t="s">
        <v>38</v>
      </c>
      <c r="AC14" s="16" t="s">
        <v>39</v>
      </c>
      <c r="AD14" s="16" t="s">
        <v>40</v>
      </c>
      <c r="AE14" s="16" t="s">
        <v>41</v>
      </c>
      <c r="AF14" s="16" t="s">
        <v>42</v>
      </c>
      <c r="AG14" s="16" t="s">
        <v>43</v>
      </c>
      <c r="AH14" s="16" t="s">
        <v>44</v>
      </c>
      <c r="AI14" s="16" t="s">
        <v>45</v>
      </c>
      <c r="AJ14" s="16" t="s">
        <v>46</v>
      </c>
      <c r="AK14" s="16" t="s">
        <v>47</v>
      </c>
      <c r="AL14" s="16" t="s">
        <v>48</v>
      </c>
      <c r="AM14" s="16" t="s">
        <v>49</v>
      </c>
      <c r="AN14" s="16" t="s">
        <v>50</v>
      </c>
      <c r="AO14" s="16" t="s">
        <v>51</v>
      </c>
      <c r="AP14" s="16" t="s">
        <v>52</v>
      </c>
      <c r="AQ14" s="16" t="s">
        <v>53</v>
      </c>
      <c r="AR14" s="16" t="s">
        <v>54</v>
      </c>
      <c r="AS14" s="16" t="s">
        <v>55</v>
      </c>
      <c r="AT14" s="16" t="s">
        <v>56</v>
      </c>
      <c r="AU14" s="16" t="s">
        <v>57</v>
      </c>
      <c r="AV14" s="16" t="s">
        <v>58</v>
      </c>
      <c r="AW14" s="16" t="s">
        <v>59</v>
      </c>
      <c r="AX14" s="16" t="s">
        <v>60</v>
      </c>
      <c r="AY14" s="16" t="s">
        <v>61</v>
      </c>
      <c r="AZ14" s="16" t="s">
        <v>62</v>
      </c>
      <c r="BA14" s="16" t="s">
        <v>63</v>
      </c>
      <c r="BB14" s="16" t="s">
        <v>64</v>
      </c>
      <c r="BC14" s="16" t="s">
        <v>65</v>
      </c>
      <c r="BD14" s="16" t="s">
        <v>66</v>
      </c>
      <c r="BE14" s="16" t="s">
        <v>67</v>
      </c>
      <c r="BF14" s="16" t="s">
        <v>68</v>
      </c>
      <c r="BG14" s="16" t="s">
        <v>3</v>
      </c>
      <c r="BH14" s="16" t="s">
        <v>4</v>
      </c>
      <c r="BI14" s="16" t="s">
        <v>5</v>
      </c>
      <c r="BJ14" s="16" t="s">
        <v>6</v>
      </c>
      <c r="BK14" s="16" t="s">
        <v>7</v>
      </c>
      <c r="BL14" s="16" t="s">
        <v>8</v>
      </c>
      <c r="BM14" s="16" t="s">
        <v>9</v>
      </c>
      <c r="BN14" s="16" t="s">
        <v>10</v>
      </c>
      <c r="BO14" s="16" t="s">
        <v>11</v>
      </c>
      <c r="BP14" s="16" t="s">
        <v>12</v>
      </c>
      <c r="BQ14" s="16" t="s">
        <v>13</v>
      </c>
      <c r="BR14" s="16" t="s">
        <v>14</v>
      </c>
      <c r="BS14" s="16" t="s">
        <v>15</v>
      </c>
      <c r="BT14" s="16" t="s">
        <v>16</v>
      </c>
    </row>
    <row r="15" spans="2:72" ht="15.5" x14ac:dyDescent="0.35">
      <c r="M15" s="17" t="s">
        <v>69</v>
      </c>
      <c r="N15" s="18" t="s">
        <v>70</v>
      </c>
      <c r="O15" s="19">
        <v>-0.2</v>
      </c>
      <c r="P15" s="19">
        <v>0.2</v>
      </c>
      <c r="Q15" s="19">
        <v>-0.4</v>
      </c>
      <c r="R15" s="19">
        <v>-0.4</v>
      </c>
      <c r="S15" s="19">
        <v>-0.6</v>
      </c>
      <c r="T15" s="19">
        <v>-0.4</v>
      </c>
      <c r="U15" s="19">
        <v>-0.6</v>
      </c>
      <c r="V15" s="19">
        <v>-1</v>
      </c>
      <c r="W15" s="19">
        <v>-0.2</v>
      </c>
      <c r="X15" s="19">
        <v>-0.4</v>
      </c>
      <c r="Y15" s="19">
        <v>0</v>
      </c>
      <c r="Z15" s="19">
        <v>0</v>
      </c>
      <c r="AA15" s="19">
        <v>0</v>
      </c>
      <c r="AB15" s="19">
        <v>0.2</v>
      </c>
      <c r="AC15" s="19">
        <v>0</v>
      </c>
      <c r="AD15" s="19">
        <v>0</v>
      </c>
      <c r="AE15" s="19">
        <v>0</v>
      </c>
      <c r="AF15" s="19">
        <v>0</v>
      </c>
      <c r="AG15" s="19">
        <v>-0.2</v>
      </c>
      <c r="AH15" s="19">
        <v>-0.6</v>
      </c>
      <c r="AI15" s="19">
        <v>0</v>
      </c>
      <c r="AJ15" s="19">
        <v>-0.4</v>
      </c>
      <c r="AK15" s="19">
        <v>-0.6</v>
      </c>
      <c r="AL15" s="19">
        <v>-0.6</v>
      </c>
      <c r="AM15" s="19">
        <v>-0.14285714285714285</v>
      </c>
      <c r="AN15" s="19">
        <v>-0.14285714285714285</v>
      </c>
      <c r="AO15" s="19">
        <v>0</v>
      </c>
      <c r="AP15" s="19">
        <v>0</v>
      </c>
      <c r="AQ15" s="19">
        <v>-0.14285714285714285</v>
      </c>
      <c r="AR15" s="19">
        <v>-0.2857142857142857</v>
      </c>
      <c r="AS15" s="19">
        <v>0.14285714285714285</v>
      </c>
      <c r="AT15" s="19">
        <v>0</v>
      </c>
      <c r="AU15" s="19">
        <v>-0.25</v>
      </c>
      <c r="AV15" s="19">
        <v>-0.375</v>
      </c>
      <c r="AW15" s="19">
        <v>0</v>
      </c>
      <c r="AX15" s="19">
        <v>0</v>
      </c>
      <c r="AY15" s="19">
        <v>-0.125</v>
      </c>
      <c r="AZ15" s="19">
        <v>0</v>
      </c>
      <c r="BA15" s="19">
        <v>-0.125</v>
      </c>
      <c r="BB15" s="19">
        <v>-0.125</v>
      </c>
      <c r="BC15" s="19">
        <v>0</v>
      </c>
      <c r="BD15" s="19">
        <v>0.125</v>
      </c>
      <c r="BE15" s="19">
        <v>-0.125</v>
      </c>
      <c r="BF15" s="19">
        <v>0.125</v>
      </c>
      <c r="BG15" s="20">
        <v>0</v>
      </c>
      <c r="BH15" s="20">
        <v>-0.125</v>
      </c>
      <c r="BI15" s="20">
        <v>0</v>
      </c>
      <c r="BJ15" s="20">
        <v>0</v>
      </c>
      <c r="BK15" s="20">
        <v>-0.125</v>
      </c>
      <c r="BL15" s="20">
        <v>0</v>
      </c>
      <c r="BM15" s="20">
        <v>0</v>
      </c>
      <c r="BN15" s="20">
        <v>-0.125</v>
      </c>
      <c r="BO15" s="20">
        <v>-0.125</v>
      </c>
      <c r="BP15" s="20">
        <v>-0.125</v>
      </c>
      <c r="BQ15" s="20">
        <v>-0.375</v>
      </c>
      <c r="BR15" s="20">
        <v>-0.375</v>
      </c>
      <c r="BS15" s="20">
        <v>0</v>
      </c>
      <c r="BT15" s="20">
        <v>0</v>
      </c>
    </row>
    <row r="16" spans="2:72" ht="15.5" x14ac:dyDescent="0.35">
      <c r="M16" s="17" t="s">
        <v>71</v>
      </c>
      <c r="N16" s="17" t="s">
        <v>70</v>
      </c>
      <c r="O16" s="21">
        <v>0</v>
      </c>
      <c r="P16" s="21">
        <v>0</v>
      </c>
      <c r="Q16" s="21">
        <v>-0.125</v>
      </c>
      <c r="R16" s="21">
        <v>0</v>
      </c>
      <c r="S16" s="21">
        <v>-0.25</v>
      </c>
      <c r="T16" s="21">
        <v>0</v>
      </c>
      <c r="U16" s="21">
        <v>-0.375</v>
      </c>
      <c r="V16" s="21">
        <v>-0.5</v>
      </c>
      <c r="W16" s="21">
        <v>-0.25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-0.125</v>
      </c>
      <c r="AK16" s="21">
        <v>-0.125</v>
      </c>
      <c r="AL16" s="21">
        <v>0</v>
      </c>
      <c r="AM16" s="21">
        <v>-0.125</v>
      </c>
      <c r="AN16" s="21">
        <v>0.25</v>
      </c>
      <c r="AO16" s="21">
        <v>0</v>
      </c>
      <c r="AP16" s="21">
        <v>0.125</v>
      </c>
      <c r="AQ16" s="21">
        <v>0</v>
      </c>
      <c r="AR16" s="21">
        <v>0.125</v>
      </c>
      <c r="AS16" s="21">
        <v>0.25</v>
      </c>
      <c r="AT16" s="21">
        <v>0</v>
      </c>
      <c r="AU16" s="21">
        <v>0.375</v>
      </c>
      <c r="AV16" s="21">
        <v>0.375</v>
      </c>
      <c r="AW16" s="21">
        <v>0.125</v>
      </c>
      <c r="AX16" s="21">
        <v>0</v>
      </c>
      <c r="AY16" s="21">
        <v>0</v>
      </c>
      <c r="AZ16" s="21">
        <v>0.25</v>
      </c>
      <c r="BA16" s="21">
        <v>0</v>
      </c>
      <c r="BB16" s="21">
        <v>0</v>
      </c>
      <c r="BC16" s="21">
        <v>0</v>
      </c>
      <c r="BD16" s="21">
        <v>0.125</v>
      </c>
      <c r="BE16" s="21">
        <v>0</v>
      </c>
      <c r="BF16" s="21">
        <v>0</v>
      </c>
      <c r="BG16" s="20">
        <v>0</v>
      </c>
      <c r="BH16" s="20">
        <v>0</v>
      </c>
      <c r="BI16" s="20">
        <v>0</v>
      </c>
      <c r="BJ16" s="20">
        <v>-0.25</v>
      </c>
      <c r="BK16" s="20">
        <v>-0.125</v>
      </c>
      <c r="BL16" s="20">
        <v>0</v>
      </c>
      <c r="BM16" s="20">
        <v>0</v>
      </c>
      <c r="BN16" s="20">
        <v>-0.125</v>
      </c>
      <c r="BO16" s="20">
        <v>0</v>
      </c>
      <c r="BP16" s="20">
        <v>-0.125</v>
      </c>
      <c r="BQ16" s="20">
        <v>-0.125</v>
      </c>
      <c r="BR16" s="20">
        <v>-0.125</v>
      </c>
      <c r="BS16" s="20">
        <v>0</v>
      </c>
      <c r="BT16" s="20">
        <v>-0.125</v>
      </c>
    </row>
    <row r="17" spans="13:72" ht="15.5" x14ac:dyDescent="0.35">
      <c r="M17" s="17" t="s">
        <v>72</v>
      </c>
      <c r="N17" s="17" t="s">
        <v>70</v>
      </c>
      <c r="O17" s="21">
        <v>0.17066669000000001</v>
      </c>
      <c r="P17" s="21">
        <v>0.21940000999999998</v>
      </c>
      <c r="Q17" s="21">
        <v>-0.33688332000000004</v>
      </c>
      <c r="R17" s="21">
        <v>-0.47368327999999998</v>
      </c>
      <c r="S17" s="21">
        <v>-0.41946671000000002</v>
      </c>
      <c r="T17" s="21">
        <v>-0.38990001999999996</v>
      </c>
      <c r="U17" s="21">
        <v>-0.49770000000000003</v>
      </c>
      <c r="V17" s="21">
        <v>-0.7580999799999999</v>
      </c>
      <c r="W17" s="21">
        <v>-0.60310001000000002</v>
      </c>
      <c r="X17" s="21">
        <v>-0.33389999000000004</v>
      </c>
      <c r="Y17" s="21">
        <v>-6.6600000000000006E-2</v>
      </c>
      <c r="Z17" s="21">
        <v>8.7100000000000011E-2</v>
      </c>
      <c r="AA17" s="21">
        <v>0.18940000999999998</v>
      </c>
      <c r="AB17" s="21">
        <v>0.24790001</v>
      </c>
      <c r="AC17" s="21">
        <v>0.22260000000000002</v>
      </c>
      <c r="AD17" s="21">
        <v>0.36380001000000001</v>
      </c>
      <c r="AE17" s="21">
        <v>0.31709999</v>
      </c>
      <c r="AF17" s="21">
        <v>0.49639999000000001</v>
      </c>
      <c r="AG17" s="21">
        <v>0.26879998999999999</v>
      </c>
      <c r="AH17" s="21">
        <v>6.3299999999999995E-2</v>
      </c>
      <c r="AI17" s="21">
        <v>0.16889999</v>
      </c>
      <c r="AJ17" s="21">
        <v>0.10830000000000001</v>
      </c>
      <c r="AK17" s="21">
        <v>0.15839999999999999</v>
      </c>
      <c r="AL17" s="21">
        <v>3.4099999999999998E-2</v>
      </c>
      <c r="AM17" s="21">
        <v>5.79E-2</v>
      </c>
      <c r="AN17" s="21">
        <v>0.12720000000000001</v>
      </c>
      <c r="AO17" s="21">
        <v>7.3499999999999996E-2</v>
      </c>
      <c r="AP17" s="21">
        <v>0.1084</v>
      </c>
      <c r="AQ17" s="21">
        <v>0.10920000000000001</v>
      </c>
      <c r="AR17" s="21">
        <v>0.12839999999999999</v>
      </c>
      <c r="AS17" s="21">
        <v>0.1045</v>
      </c>
      <c r="AT17" s="21">
        <v>2.7000000000000003E-2</v>
      </c>
      <c r="AU17" s="21">
        <v>-6.6600000000000006E-2</v>
      </c>
      <c r="AV17" s="21">
        <v>-1.3999999999999999E-2</v>
      </c>
      <c r="AW17" s="21">
        <v>-4.1900000000000007E-2</v>
      </c>
      <c r="AX17" s="21">
        <v>-5.3899999999999997E-2</v>
      </c>
      <c r="AY17" s="21">
        <v>-6.3899999999999998E-2</v>
      </c>
      <c r="AZ17" s="21">
        <v>-0.23870000999999999</v>
      </c>
      <c r="BA17" s="21">
        <v>-3.2500000000000001E-2</v>
      </c>
      <c r="BB17" s="21">
        <v>2.6200000000000001E-2</v>
      </c>
      <c r="BC17" s="21">
        <v>-1.181864E-2</v>
      </c>
      <c r="BD17" s="21">
        <v>-2.057022E-2</v>
      </c>
      <c r="BE17" s="21">
        <v>4.6999999999999993E-3</v>
      </c>
      <c r="BF17" s="21">
        <v>6.3600000000000004E-2</v>
      </c>
      <c r="BG17" s="20">
        <v>5.1999999999999998E-2</v>
      </c>
      <c r="BH17" s="20">
        <v>8.8999999999999996E-2</v>
      </c>
      <c r="BI17" s="20">
        <v>0.109</v>
      </c>
      <c r="BJ17" s="20">
        <v>0.16</v>
      </c>
      <c r="BK17" s="20">
        <v>2.7E-2</v>
      </c>
      <c r="BL17" s="20">
        <v>5.8000000000000003E-2</v>
      </c>
      <c r="BM17" s="20">
        <v>-1.9E-2</v>
      </c>
      <c r="BN17" s="20">
        <v>0.156</v>
      </c>
      <c r="BO17" s="20">
        <v>-7.6999999999999999E-2</v>
      </c>
      <c r="BP17" s="20">
        <v>-0.192</v>
      </c>
      <c r="BQ17" s="20">
        <v>-7.2999999999999995E-2</v>
      </c>
      <c r="BR17" s="20">
        <v>0.03</v>
      </c>
      <c r="BS17" s="20">
        <v>0.15</v>
      </c>
      <c r="BT17" s="20">
        <v>9.9000000000000005E-2</v>
      </c>
    </row>
    <row r="18" spans="13:72" ht="15.5" x14ac:dyDescent="0.35">
      <c r="M18" s="22" t="s">
        <v>73</v>
      </c>
      <c r="N18" s="23" t="s">
        <v>70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1">
        <v>-0.25</v>
      </c>
      <c r="AR18" s="21">
        <v>-0.4</v>
      </c>
      <c r="AS18" s="21">
        <v>-0.15</v>
      </c>
      <c r="AT18" s="21">
        <v>-0.15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-0.125</v>
      </c>
      <c r="BR18" s="20">
        <v>-0.25</v>
      </c>
      <c r="BS18" s="20">
        <v>0</v>
      </c>
      <c r="BT18" s="20">
        <v>0</v>
      </c>
    </row>
    <row r="19" spans="13:72" ht="15.5" x14ac:dyDescent="0.35">
      <c r="M19" s="17" t="s">
        <v>74</v>
      </c>
      <c r="N19" s="17" t="s">
        <v>70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>
        <v>0.28000000000000003</v>
      </c>
      <c r="AS19" s="21">
        <v>0.21</v>
      </c>
      <c r="AT19" s="21">
        <v>0.35</v>
      </c>
      <c r="AU19" s="21">
        <v>0.44</v>
      </c>
      <c r="AV19" s="21">
        <v>0.36</v>
      </c>
      <c r="AW19" s="21">
        <v>0.17</v>
      </c>
      <c r="AX19" s="21">
        <v>0.38</v>
      </c>
      <c r="AY19" s="21">
        <v>-0.01</v>
      </c>
      <c r="AZ19" s="21">
        <v>0.14000000000000001</v>
      </c>
      <c r="BA19" s="21">
        <v>0.15</v>
      </c>
      <c r="BB19" s="21">
        <v>0.16</v>
      </c>
      <c r="BC19" s="21">
        <v>0.16</v>
      </c>
      <c r="BD19" s="21">
        <v>0</v>
      </c>
      <c r="BE19" s="21">
        <v>0</v>
      </c>
      <c r="BF19" s="21">
        <v>0</v>
      </c>
      <c r="BG19" s="20">
        <v>-0.02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0.03</v>
      </c>
      <c r="BN19" s="20">
        <v>-0.04</v>
      </c>
      <c r="BO19" s="20">
        <v>-0.17</v>
      </c>
      <c r="BP19" s="20">
        <v>-0.97</v>
      </c>
      <c r="BQ19" s="20">
        <v>-0.3</v>
      </c>
      <c r="BR19" s="20">
        <v>-0.3</v>
      </c>
      <c r="BS19" s="20">
        <v>-0.01</v>
      </c>
      <c r="BT19" s="20">
        <v>0.15</v>
      </c>
    </row>
    <row r="20" spans="13:72" ht="15.5" x14ac:dyDescent="0.35">
      <c r="M20" s="17" t="s">
        <v>75</v>
      </c>
      <c r="N20" s="17" t="s">
        <v>70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0.03</v>
      </c>
      <c r="AF20" s="21">
        <v>3.2500000000000001E-2</v>
      </c>
      <c r="AG20" s="21">
        <v>0.03</v>
      </c>
      <c r="AH20" s="21">
        <v>2.75E-2</v>
      </c>
      <c r="AI20" s="21">
        <v>2.75E-2</v>
      </c>
      <c r="AJ20" s="21">
        <v>0.03</v>
      </c>
      <c r="AK20" s="21">
        <v>0.03</v>
      </c>
      <c r="AL20" s="21">
        <v>0.03</v>
      </c>
      <c r="AM20" s="21">
        <v>0.03</v>
      </c>
      <c r="AN20" s="21">
        <v>0.03</v>
      </c>
      <c r="AO20" s="21">
        <v>0.03</v>
      </c>
      <c r="AP20" s="21">
        <v>0.03</v>
      </c>
      <c r="AQ20" s="21">
        <v>0.03</v>
      </c>
      <c r="AR20" s="21">
        <v>2.75E-2</v>
      </c>
      <c r="AS20" s="21">
        <v>2.75E-2</v>
      </c>
      <c r="AT20" s="21">
        <v>2.5000000000000001E-2</v>
      </c>
      <c r="AU20" s="21">
        <v>0.03</v>
      </c>
      <c r="AV20" s="21">
        <v>2.75E-2</v>
      </c>
      <c r="AW20" s="21">
        <v>0.03</v>
      </c>
      <c r="AX20" s="21">
        <v>0.03</v>
      </c>
      <c r="AY20" s="21">
        <v>0.03</v>
      </c>
      <c r="AZ20" s="21">
        <v>0.03</v>
      </c>
      <c r="BA20" s="21">
        <v>0.03</v>
      </c>
      <c r="BB20" s="21">
        <v>0.03</v>
      </c>
      <c r="BC20" s="21">
        <v>0.03</v>
      </c>
      <c r="BD20" s="21">
        <v>0.03</v>
      </c>
      <c r="BE20" s="21">
        <v>0.03</v>
      </c>
      <c r="BF20" s="21">
        <v>2.75E-2</v>
      </c>
      <c r="BG20" s="20">
        <v>2.5999999999999999E-2</v>
      </c>
      <c r="BH20" s="20">
        <v>0.03</v>
      </c>
      <c r="BI20" s="20">
        <v>0.03</v>
      </c>
      <c r="BJ20" s="20">
        <v>0.03</v>
      </c>
      <c r="BK20" s="20">
        <v>0.03</v>
      </c>
      <c r="BL20" s="20">
        <v>2.8000000000000001E-2</v>
      </c>
      <c r="BM20" s="20">
        <v>0.03</v>
      </c>
      <c r="BN20" s="20">
        <v>0.03</v>
      </c>
      <c r="BO20" s="20">
        <v>2.3E-2</v>
      </c>
      <c r="BP20" s="20">
        <v>2.5000000000000001E-2</v>
      </c>
      <c r="BQ20" s="20">
        <v>0.03</v>
      </c>
      <c r="BR20" s="20">
        <v>0.03</v>
      </c>
      <c r="BS20" s="20">
        <v>0.03</v>
      </c>
      <c r="BT20" s="20">
        <v>0.03</v>
      </c>
    </row>
    <row r="21" spans="13:72" ht="15.5" x14ac:dyDescent="0.35">
      <c r="M21" s="17" t="s">
        <v>76</v>
      </c>
      <c r="N21" s="17" t="s">
        <v>70</v>
      </c>
      <c r="O21" s="21">
        <v>0</v>
      </c>
      <c r="P21" s="21">
        <v>0</v>
      </c>
      <c r="Q21" s="21">
        <v>-0.12990199999999999</v>
      </c>
      <c r="R21" s="21">
        <v>-0.41799199999999997</v>
      </c>
      <c r="S21" s="21">
        <v>-0.49447800000000003</v>
      </c>
      <c r="T21" s="21">
        <v>-0.18577000000000002</v>
      </c>
      <c r="U21" s="21">
        <v>-0.77282799999999996</v>
      </c>
      <c r="V21" s="21">
        <v>-0.25917100000000004</v>
      </c>
      <c r="W21" s="21">
        <v>-2.5998999999999998E-2</v>
      </c>
      <c r="X21" s="21">
        <v>-1.768E-3</v>
      </c>
      <c r="Y21" s="21">
        <v>4.1382000000000002E-2</v>
      </c>
      <c r="Z21" s="21">
        <v>2.7767E-2</v>
      </c>
      <c r="AA21" s="21">
        <v>3.8155000000000001E-2</v>
      </c>
      <c r="AB21" s="21">
        <v>0</v>
      </c>
      <c r="AC21" s="21">
        <v>2.6970000000000001E-2</v>
      </c>
      <c r="AD21" s="21">
        <v>2.6970000000000001E-2</v>
      </c>
      <c r="AE21" s="21">
        <v>0</v>
      </c>
      <c r="AF21" s="21">
        <v>9.3268000000000004E-2</v>
      </c>
      <c r="AG21" s="21">
        <v>-8.7251999999999996E-2</v>
      </c>
      <c r="AH21" s="21">
        <v>-0.36266700000000002</v>
      </c>
      <c r="AI21" s="21">
        <v>3.0388999999999999E-2</v>
      </c>
      <c r="AJ21" s="21">
        <v>-3.1918000000000002E-2</v>
      </c>
      <c r="AK21" s="21">
        <v>0</v>
      </c>
      <c r="AL21" s="21">
        <v>-0.126745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2.3892000000000004E-2</v>
      </c>
      <c r="AS21" s="21">
        <v>4.1197999999999999E-2</v>
      </c>
      <c r="AT21" s="21">
        <v>6.8223000000000006E-2</v>
      </c>
      <c r="AU21" s="21">
        <v>6.9284999999999999E-2</v>
      </c>
      <c r="AV21" s="21">
        <v>2.3018999999999998E-2</v>
      </c>
      <c r="AW21" s="21">
        <v>-4.1502999999999998E-2</v>
      </c>
      <c r="AX21" s="21">
        <v>-4.1502999999999998E-2</v>
      </c>
      <c r="AY21" s="21">
        <v>-4.2089999999999995E-2</v>
      </c>
      <c r="AZ21" s="21">
        <v>0.13809299999999999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0">
        <v>0.185</v>
      </c>
      <c r="BH21" s="20">
        <v>0</v>
      </c>
      <c r="BI21" s="20">
        <v>0</v>
      </c>
      <c r="BJ21" s="20">
        <v>0</v>
      </c>
      <c r="BK21" s="20">
        <v>3.9E-2</v>
      </c>
      <c r="BL21" s="20">
        <v>-0.151</v>
      </c>
      <c r="BM21" s="20">
        <v>-2.7E-2</v>
      </c>
      <c r="BN21" s="20">
        <v>-2.7E-2</v>
      </c>
      <c r="BO21" s="20">
        <v>0</v>
      </c>
      <c r="BP21" s="20">
        <v>0.125</v>
      </c>
      <c r="BQ21" s="20">
        <v>-0.10299999999999999</v>
      </c>
      <c r="BR21" s="20">
        <v>-0.11899999999999999</v>
      </c>
      <c r="BS21" s="20">
        <v>0</v>
      </c>
      <c r="BT21" s="20">
        <v>0</v>
      </c>
    </row>
    <row r="22" spans="13:72" ht="15.5" x14ac:dyDescent="0.35">
      <c r="M22" s="17" t="s">
        <v>77</v>
      </c>
      <c r="N22" s="17" t="s">
        <v>70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1">
        <v>0</v>
      </c>
      <c r="AI22" s="21">
        <v>-0.06</v>
      </c>
      <c r="AJ22" s="21">
        <v>0</v>
      </c>
      <c r="AK22" s="21">
        <v>-0.06</v>
      </c>
      <c r="AL22" s="21">
        <v>-0.06</v>
      </c>
      <c r="AM22" s="21">
        <v>0.09</v>
      </c>
      <c r="AN22" s="21">
        <v>0</v>
      </c>
      <c r="AO22" s="21">
        <v>0.03</v>
      </c>
      <c r="AP22" s="21">
        <v>-0.03</v>
      </c>
      <c r="AQ22" s="21">
        <v>0</v>
      </c>
      <c r="AR22" s="21">
        <v>0</v>
      </c>
      <c r="AS22" s="21">
        <v>0.03</v>
      </c>
      <c r="AT22" s="21">
        <v>0</v>
      </c>
      <c r="AU22" s="21">
        <v>0.03</v>
      </c>
      <c r="AV22" s="21">
        <v>-0.03</v>
      </c>
      <c r="AW22" s="21">
        <v>0</v>
      </c>
      <c r="AX22" s="21">
        <v>0</v>
      </c>
      <c r="AY22" s="21">
        <v>0.06</v>
      </c>
      <c r="AZ22" s="21">
        <v>0.03</v>
      </c>
      <c r="BA22" s="21">
        <v>0.03</v>
      </c>
      <c r="BB22" s="21">
        <v>0</v>
      </c>
      <c r="BC22" s="21">
        <v>0.03</v>
      </c>
      <c r="BD22" s="21">
        <v>0.03</v>
      </c>
      <c r="BE22" s="21">
        <v>0.09</v>
      </c>
      <c r="BF22" s="21">
        <v>0.03</v>
      </c>
      <c r="BG22" s="20">
        <v>0.03</v>
      </c>
      <c r="BH22" s="20">
        <v>0.03</v>
      </c>
      <c r="BI22" s="20">
        <v>0.03</v>
      </c>
      <c r="BJ22" s="20">
        <v>0.03</v>
      </c>
      <c r="BK22" s="20">
        <v>-0.03</v>
      </c>
      <c r="BL22" s="20">
        <v>-0.03</v>
      </c>
      <c r="BM22" s="20">
        <v>-0.03</v>
      </c>
      <c r="BN22" s="20">
        <v>0</v>
      </c>
      <c r="BO22" s="20">
        <v>-0.13</v>
      </c>
      <c r="BP22" s="20">
        <v>-0.09</v>
      </c>
      <c r="BQ22" s="20">
        <v>-0.06</v>
      </c>
      <c r="BR22" s="20">
        <v>-0.06</v>
      </c>
      <c r="BS22" s="20">
        <v>-0.06</v>
      </c>
      <c r="BT22" s="20">
        <v>0.03</v>
      </c>
    </row>
    <row r="23" spans="13:72" ht="15.5" x14ac:dyDescent="0.35">
      <c r="M23" s="17" t="s">
        <v>78</v>
      </c>
      <c r="N23" s="17" t="s">
        <v>70</v>
      </c>
      <c r="O23" s="21">
        <v>0</v>
      </c>
      <c r="P23" s="21">
        <v>0</v>
      </c>
      <c r="Q23" s="21">
        <v>0</v>
      </c>
      <c r="R23" s="21">
        <v>-0.33</v>
      </c>
      <c r="S23" s="21">
        <v>-0.33</v>
      </c>
      <c r="T23" s="21">
        <v>-1</v>
      </c>
      <c r="U23" s="21">
        <v>-0.67</v>
      </c>
      <c r="V23" s="21">
        <v>-1</v>
      </c>
      <c r="W23" s="21">
        <v>-1</v>
      </c>
      <c r="X23" s="21">
        <v>-0.6</v>
      </c>
      <c r="Y23" s="21">
        <v>-0.2</v>
      </c>
      <c r="Z23" s="21">
        <v>-0.2</v>
      </c>
      <c r="AA23" s="21">
        <v>-0.2</v>
      </c>
      <c r="AB23" s="21">
        <v>-0.2</v>
      </c>
      <c r="AC23" s="21">
        <v>-0.4</v>
      </c>
      <c r="AD23" s="21">
        <v>-0.4</v>
      </c>
      <c r="AE23" s="21">
        <v>-0.4</v>
      </c>
      <c r="AF23" s="21">
        <v>-0.4</v>
      </c>
      <c r="AG23" s="21">
        <v>-0.4</v>
      </c>
      <c r="AH23" s="21">
        <v>-0.6</v>
      </c>
      <c r="AI23" s="21">
        <v>-0.6</v>
      </c>
      <c r="AJ23" s="21">
        <v>-0.5</v>
      </c>
      <c r="AK23" s="21">
        <v>-0.2</v>
      </c>
      <c r="AL23" s="21">
        <v>-0.2</v>
      </c>
      <c r="AM23" s="21">
        <v>-0.4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-0.5</v>
      </c>
      <c r="AW23" s="21">
        <v>-1</v>
      </c>
      <c r="AX23" s="21">
        <v>-0.25</v>
      </c>
      <c r="AY23" s="21">
        <v>-0.25</v>
      </c>
      <c r="AZ23" s="21">
        <v>-0.25</v>
      </c>
      <c r="BA23" s="21">
        <v>-0.25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0">
        <v>0</v>
      </c>
      <c r="BH23" s="20">
        <v>0.25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0.25</v>
      </c>
      <c r="BR23" s="20">
        <v>0</v>
      </c>
      <c r="BS23" s="20">
        <v>0</v>
      </c>
      <c r="BT23" s="20">
        <v>0</v>
      </c>
    </row>
    <row r="24" spans="13:72" ht="15.5" x14ac:dyDescent="0.35">
      <c r="M24" s="17" t="s">
        <v>79</v>
      </c>
      <c r="N24" s="17" t="s">
        <v>70</v>
      </c>
      <c r="O24" s="25"/>
      <c r="P24" s="25"/>
      <c r="Q24" s="25"/>
      <c r="R24" s="25"/>
      <c r="S24" s="25"/>
      <c r="T24" s="25"/>
      <c r="U24" s="25"/>
      <c r="V24" s="25"/>
      <c r="W24" s="21">
        <v>-1</v>
      </c>
      <c r="X24" s="21">
        <v>-0.29850391819338856</v>
      </c>
      <c r="Y24" s="21">
        <v>-0.50592897907945478</v>
      </c>
      <c r="Z24" s="21">
        <v>-0.30966561819271365</v>
      </c>
      <c r="AA24" s="21">
        <v>-0.11290413419977173</v>
      </c>
      <c r="AB24" s="21">
        <v>0</v>
      </c>
      <c r="AC24" s="21">
        <v>0</v>
      </c>
      <c r="AD24" s="21">
        <v>-0.23850993878650759</v>
      </c>
      <c r="AE24" s="21">
        <v>-0.18917912946691756</v>
      </c>
      <c r="AF24" s="21">
        <v>7.1169798943482035E-2</v>
      </c>
      <c r="AG24" s="21">
        <v>-0.19300910986527203</v>
      </c>
      <c r="AH24" s="21">
        <v>-0.30492481167949392</v>
      </c>
      <c r="AI24" s="21">
        <v>-0.11301702292691927</v>
      </c>
      <c r="AJ24" s="21">
        <v>-0.30427006228161629</v>
      </c>
      <c r="AK24" s="21">
        <v>-0.22083292504059526</v>
      </c>
      <c r="AL24" s="21">
        <v>0</v>
      </c>
      <c r="AM24" s="21">
        <v>0</v>
      </c>
      <c r="AN24" s="21">
        <v>0.17555648748720343</v>
      </c>
      <c r="AO24" s="21">
        <v>0.10993279605047442</v>
      </c>
      <c r="AP24" s="21">
        <v>0.11144952829136651</v>
      </c>
      <c r="AQ24" s="21">
        <v>0</v>
      </c>
      <c r="AR24" s="21">
        <v>0</v>
      </c>
      <c r="AS24" s="21">
        <v>0</v>
      </c>
      <c r="AT24" s="21">
        <v>0.21114827031437167</v>
      </c>
      <c r="AU24" s="21">
        <v>0.29567770278416433</v>
      </c>
      <c r="AV24" s="21">
        <v>0.16512001983716848</v>
      </c>
      <c r="AW24" s="21">
        <v>0.31336472014487021</v>
      </c>
      <c r="AX24" s="21">
        <v>0.19474974864285727</v>
      </c>
      <c r="AY24" s="21">
        <v>0.11133779807762774</v>
      </c>
      <c r="AZ24" s="21">
        <v>0.17847418538995552</v>
      </c>
      <c r="BA24" s="21">
        <v>0.27891899722216063</v>
      </c>
      <c r="BB24" s="21">
        <v>0</v>
      </c>
      <c r="BC24" s="21">
        <v>6.4651093600388787E-2</v>
      </c>
      <c r="BD24" s="21">
        <v>0.23272722209764055</v>
      </c>
      <c r="BE24" s="21">
        <v>0.17104586274338124</v>
      </c>
      <c r="BF24" s="21">
        <v>0.1633319393607881</v>
      </c>
      <c r="BG24" s="20">
        <v>8.6999999999999994E-2</v>
      </c>
      <c r="BH24" s="20">
        <v>0.11600000000000001</v>
      </c>
      <c r="BI24" s="20">
        <v>0.11</v>
      </c>
      <c r="BJ24" s="20">
        <v>6.9000000000000006E-2</v>
      </c>
      <c r="BK24" s="20">
        <v>3.2000000000000001E-2</v>
      </c>
      <c r="BL24" s="20">
        <v>3.3000000000000002E-2</v>
      </c>
      <c r="BM24" s="20">
        <v>0</v>
      </c>
      <c r="BN24" s="20">
        <v>8.7999999999999995E-2</v>
      </c>
      <c r="BO24" s="20">
        <v>-0.29799999999999999</v>
      </c>
      <c r="BP24" s="20">
        <v>-0.46600000000000003</v>
      </c>
      <c r="BQ24" s="20">
        <v>-0.312</v>
      </c>
      <c r="BR24" s="20">
        <v>-6.0999999999999999E-2</v>
      </c>
      <c r="BS24" s="20">
        <v>0</v>
      </c>
      <c r="BT24" s="20">
        <v>-3.4000000000000002E-2</v>
      </c>
    </row>
    <row r="25" spans="13:72" ht="15.5" x14ac:dyDescent="0.35">
      <c r="M25" s="17" t="s">
        <v>80</v>
      </c>
      <c r="N25" s="17" t="s">
        <v>70</v>
      </c>
      <c r="O25" s="21">
        <v>0.03</v>
      </c>
      <c r="P25" s="21">
        <v>2.7999999999999997E-2</v>
      </c>
      <c r="Q25" s="21">
        <v>2.4E-2</v>
      </c>
      <c r="R25" s="21">
        <v>2.4E-2</v>
      </c>
      <c r="S25" s="21">
        <v>2.4E-2</v>
      </c>
      <c r="T25" s="21">
        <v>2.2000000000000002E-2</v>
      </c>
      <c r="U25" s="21">
        <v>0.02</v>
      </c>
      <c r="V25" s="21">
        <v>2.2000000000000002E-2</v>
      </c>
      <c r="W25" s="21">
        <v>2.2000000000000002E-2</v>
      </c>
      <c r="X25" s="21">
        <v>2.4E-2</v>
      </c>
      <c r="Y25" s="21">
        <v>2.6000000000000002E-2</v>
      </c>
      <c r="Z25" s="21">
        <v>2.4E-2</v>
      </c>
      <c r="AA25" s="21">
        <v>2.6000000000000002E-2</v>
      </c>
      <c r="AB25" s="21">
        <v>0.03</v>
      </c>
      <c r="AC25" s="21">
        <v>0.03</v>
      </c>
      <c r="AD25" s="21">
        <v>0.03</v>
      </c>
      <c r="AE25" s="21">
        <v>0.03</v>
      </c>
      <c r="AF25" s="21">
        <v>0.03</v>
      </c>
      <c r="AG25" s="21">
        <v>0.03</v>
      </c>
      <c r="AH25" s="21">
        <v>0.03</v>
      </c>
      <c r="AI25" s="21">
        <v>2.75E-2</v>
      </c>
      <c r="AJ25" s="21">
        <v>0.03</v>
      </c>
      <c r="AK25" s="21">
        <v>0.03</v>
      </c>
      <c r="AL25" s="21">
        <v>0.03</v>
      </c>
      <c r="AM25" s="21">
        <v>0.03</v>
      </c>
      <c r="AN25" s="21">
        <v>0.03</v>
      </c>
      <c r="AO25" s="21">
        <v>0.03</v>
      </c>
      <c r="AP25" s="21">
        <v>0.03</v>
      </c>
      <c r="AQ25" s="21">
        <v>0.03</v>
      </c>
      <c r="AR25" s="21">
        <v>0.03</v>
      </c>
      <c r="AS25" s="21">
        <v>0.03</v>
      </c>
      <c r="AT25" s="21">
        <v>3.2500000000000001E-2</v>
      </c>
      <c r="AU25" s="21">
        <v>0.03</v>
      </c>
      <c r="AV25" s="21">
        <v>0.03</v>
      </c>
      <c r="AW25" s="21">
        <v>0.03</v>
      </c>
      <c r="AX25" s="21">
        <v>0.03</v>
      </c>
      <c r="AY25" s="21">
        <v>0.03</v>
      </c>
      <c r="AZ25" s="21">
        <v>0.03</v>
      </c>
      <c r="BA25" s="21">
        <v>0.03</v>
      </c>
      <c r="BB25" s="21">
        <v>0.03</v>
      </c>
      <c r="BC25" s="21">
        <v>0.03</v>
      </c>
      <c r="BD25" s="21">
        <v>0.03</v>
      </c>
      <c r="BE25" s="21">
        <v>0.03</v>
      </c>
      <c r="BF25" s="21">
        <v>3.2500000000000001E-2</v>
      </c>
      <c r="BG25" s="20">
        <v>0.03</v>
      </c>
      <c r="BH25" s="20">
        <v>0.03</v>
      </c>
      <c r="BI25" s="20">
        <v>0.03</v>
      </c>
      <c r="BJ25" s="20">
        <v>2.8000000000000001E-2</v>
      </c>
      <c r="BK25" s="20">
        <v>0.03</v>
      </c>
      <c r="BL25" s="20">
        <v>0.03</v>
      </c>
      <c r="BM25" s="20">
        <v>0.03</v>
      </c>
      <c r="BN25" s="20">
        <v>0.03</v>
      </c>
      <c r="BO25" s="20">
        <v>2.8000000000000001E-2</v>
      </c>
      <c r="BP25" s="20">
        <v>2.5999999999999999E-2</v>
      </c>
      <c r="BQ25" s="20">
        <v>2.5999999999999999E-2</v>
      </c>
      <c r="BR25" s="20">
        <v>2.8000000000000001E-2</v>
      </c>
      <c r="BS25" s="20">
        <v>0.03</v>
      </c>
      <c r="BT25" s="20">
        <v>0.03</v>
      </c>
    </row>
    <row r="26" spans="13:72" ht="15.5" x14ac:dyDescent="0.35">
      <c r="M26" s="17" t="s">
        <v>81</v>
      </c>
      <c r="N26" s="18" t="s">
        <v>70</v>
      </c>
      <c r="O26" s="21">
        <v>0</v>
      </c>
      <c r="P26" s="21">
        <v>0</v>
      </c>
      <c r="Q26" s="21">
        <v>-0.33333332061767501</v>
      </c>
      <c r="R26" s="21">
        <v>-0.2</v>
      </c>
      <c r="S26" s="21">
        <v>-0.33333332061767501</v>
      </c>
      <c r="T26" s="21">
        <v>-0.375</v>
      </c>
      <c r="U26" s="21">
        <v>-0.875</v>
      </c>
      <c r="V26" s="21">
        <v>-1</v>
      </c>
      <c r="W26" s="21">
        <v>-0.375</v>
      </c>
      <c r="X26" s="21">
        <v>-0.25</v>
      </c>
      <c r="Y26" s="21">
        <v>-0.125</v>
      </c>
      <c r="Z26" s="21">
        <v>0.125</v>
      </c>
      <c r="AA26" s="21">
        <v>-0.125</v>
      </c>
      <c r="AB26" s="21">
        <v>-0.125</v>
      </c>
      <c r="AC26" s="21">
        <v>-0.25</v>
      </c>
      <c r="AD26" s="21">
        <v>0</v>
      </c>
      <c r="AE26" s="21">
        <v>-0.25</v>
      </c>
      <c r="AF26" s="21">
        <v>-0.25</v>
      </c>
      <c r="AG26" s="21">
        <v>-0.5</v>
      </c>
      <c r="AH26" s="21">
        <v>-0.875</v>
      </c>
      <c r="AI26" s="21">
        <v>-0.25</v>
      </c>
      <c r="AJ26" s="21">
        <v>-0.25</v>
      </c>
      <c r="AK26" s="21">
        <v>-0.375</v>
      </c>
      <c r="AL26" s="21">
        <v>-0.125</v>
      </c>
      <c r="AM26" s="21">
        <v>-0.125</v>
      </c>
      <c r="AN26" s="21">
        <v>-0.25</v>
      </c>
      <c r="AO26" s="21">
        <v>-0.25</v>
      </c>
      <c r="AP26" s="21">
        <v>-0.125</v>
      </c>
      <c r="AQ26" s="21">
        <v>-0.125</v>
      </c>
      <c r="AR26" s="21">
        <v>0.125</v>
      </c>
      <c r="AS26" s="21">
        <v>0</v>
      </c>
      <c r="AT26" s="21">
        <v>0.25</v>
      </c>
      <c r="AU26" s="21">
        <v>0.25</v>
      </c>
      <c r="AV26" s="21">
        <v>0.25</v>
      </c>
      <c r="AW26" s="21">
        <v>0.375</v>
      </c>
      <c r="AX26" s="21">
        <v>0.375</v>
      </c>
      <c r="AY26" s="21">
        <v>0.375</v>
      </c>
      <c r="AZ26" s="21">
        <v>0.125</v>
      </c>
      <c r="BA26" s="21">
        <v>0</v>
      </c>
      <c r="BB26" s="21">
        <v>0</v>
      </c>
      <c r="BC26" s="21">
        <v>0.14285714149475098</v>
      </c>
      <c r="BD26" s="21">
        <v>0.1</v>
      </c>
      <c r="BE26" s="21">
        <v>0</v>
      </c>
      <c r="BF26" s="21">
        <v>-0.1</v>
      </c>
      <c r="BG26" s="20">
        <v>0.2</v>
      </c>
      <c r="BH26" s="20">
        <v>0.1</v>
      </c>
      <c r="BI26" s="20">
        <v>0.1</v>
      </c>
      <c r="BJ26" s="20">
        <v>-0.1</v>
      </c>
      <c r="BK26" s="20">
        <v>0</v>
      </c>
      <c r="BL26" s="20">
        <v>-0.2</v>
      </c>
      <c r="BM26" s="20">
        <v>0.1</v>
      </c>
      <c r="BN26" s="20">
        <v>0</v>
      </c>
      <c r="BO26" s="20">
        <v>-0.1</v>
      </c>
      <c r="BP26" s="20">
        <v>0.3</v>
      </c>
      <c r="BQ26" s="20">
        <v>0</v>
      </c>
      <c r="BR26" s="20">
        <v>0</v>
      </c>
      <c r="BS26" s="20">
        <v>-0.1</v>
      </c>
      <c r="BT26" s="20">
        <v>0</v>
      </c>
    </row>
    <row r="27" spans="13:72" ht="15.5" x14ac:dyDescent="0.35">
      <c r="M27" s="17" t="s">
        <v>82</v>
      </c>
      <c r="N27" s="18" t="s">
        <v>70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>
        <v>-0.25</v>
      </c>
      <c r="AT27" s="21">
        <v>0</v>
      </c>
      <c r="AU27" s="21">
        <v>-0.25</v>
      </c>
      <c r="AV27" s="21">
        <v>0</v>
      </c>
      <c r="AW27" s="21">
        <v>0.25</v>
      </c>
      <c r="AX27" s="21">
        <v>0.25</v>
      </c>
      <c r="AY27" s="21">
        <v>0.25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-0.25</v>
      </c>
      <c r="BG27" s="20">
        <v>0</v>
      </c>
      <c r="BH27" s="20">
        <v>0</v>
      </c>
      <c r="BI27" s="20">
        <v>-0.25</v>
      </c>
      <c r="BJ27" s="20">
        <v>-0.25</v>
      </c>
      <c r="BK27" s="20">
        <v>-0.25</v>
      </c>
      <c r="BL27" s="20">
        <v>0</v>
      </c>
      <c r="BM27" s="20">
        <v>0</v>
      </c>
      <c r="BN27" s="20">
        <v>-0.25</v>
      </c>
      <c r="BO27" s="20">
        <v>-0.75</v>
      </c>
      <c r="BP27" s="20">
        <v>-0.25</v>
      </c>
      <c r="BQ27" s="20">
        <v>0.25</v>
      </c>
      <c r="BR27" s="20">
        <v>0</v>
      </c>
      <c r="BS27" s="20">
        <v>0.25</v>
      </c>
      <c r="BT27" s="20">
        <v>0</v>
      </c>
    </row>
    <row r="28" spans="13:72" ht="15.5" x14ac:dyDescent="0.35">
      <c r="M28" s="17" t="s">
        <v>83</v>
      </c>
      <c r="N28" s="18" t="s">
        <v>70</v>
      </c>
      <c r="O28" s="21">
        <v>-0.03</v>
      </c>
      <c r="P28" s="21">
        <v>0</v>
      </c>
      <c r="Q28" s="21">
        <v>-0.9</v>
      </c>
      <c r="R28" s="21">
        <v>-0.91</v>
      </c>
      <c r="S28" s="21">
        <v>-0.91</v>
      </c>
      <c r="T28" s="21">
        <v>-0.91</v>
      </c>
      <c r="U28" s="21">
        <v>-0.91</v>
      </c>
      <c r="V28" s="21">
        <v>-1</v>
      </c>
      <c r="W28" s="21">
        <v>-0.73</v>
      </c>
      <c r="X28" s="21">
        <v>-0.3</v>
      </c>
      <c r="Y28" s="21">
        <v>-0.03</v>
      </c>
      <c r="Z28" s="21">
        <v>-0.23</v>
      </c>
      <c r="AA28" s="21">
        <v>-0.1</v>
      </c>
      <c r="AB28" s="21">
        <v>-0.02</v>
      </c>
      <c r="AC28" s="21">
        <v>-0.02</v>
      </c>
      <c r="AD28" s="21">
        <v>0.27</v>
      </c>
      <c r="AE28" s="21">
        <v>0.28000000000000003</v>
      </c>
      <c r="AF28" s="21">
        <v>0.68</v>
      </c>
      <c r="AG28" s="21">
        <v>-0.27</v>
      </c>
      <c r="AH28" s="21">
        <v>-0.03</v>
      </c>
      <c r="AI28" s="21">
        <v>-0.03</v>
      </c>
      <c r="AJ28" s="21">
        <v>0</v>
      </c>
      <c r="AK28" s="21">
        <v>-0.23</v>
      </c>
      <c r="AL28" s="21">
        <v>-0.21</v>
      </c>
      <c r="AM28" s="21">
        <v>-0.23</v>
      </c>
      <c r="AN28" s="21">
        <v>-0.23</v>
      </c>
      <c r="AO28" s="21">
        <v>-0.02</v>
      </c>
      <c r="AP28" s="21">
        <v>0</v>
      </c>
      <c r="AQ28" s="21">
        <v>0.34</v>
      </c>
      <c r="AR28" s="21">
        <v>0</v>
      </c>
      <c r="AS28" s="21">
        <v>-0.01</v>
      </c>
      <c r="AT28" s="21">
        <v>-0.01</v>
      </c>
      <c r="AU28" s="21">
        <v>0.27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-0.49</v>
      </c>
      <c r="BC28" s="21">
        <v>0</v>
      </c>
      <c r="BD28" s="21">
        <v>0</v>
      </c>
      <c r="BE28" s="21">
        <v>0</v>
      </c>
      <c r="BF28" s="21">
        <v>0</v>
      </c>
      <c r="BG28" s="20">
        <v>0</v>
      </c>
      <c r="BH28" s="20">
        <v>0</v>
      </c>
      <c r="BI28" s="20">
        <v>0.26</v>
      </c>
      <c r="BJ28" s="20">
        <v>0.26</v>
      </c>
      <c r="BK28" s="20">
        <v>0.24</v>
      </c>
      <c r="BL28" s="20">
        <v>0.24</v>
      </c>
      <c r="BM28" s="20">
        <v>0.24</v>
      </c>
      <c r="BN28" s="20">
        <v>0.24</v>
      </c>
      <c r="BO28" s="20">
        <v>0.24</v>
      </c>
      <c r="BP28" s="20">
        <v>-0.75</v>
      </c>
      <c r="BQ28" s="20">
        <v>-0.77</v>
      </c>
      <c r="BR28" s="20">
        <v>-0.78</v>
      </c>
      <c r="BS28" s="20">
        <v>-0.23</v>
      </c>
      <c r="BT28" s="20">
        <v>0.21</v>
      </c>
    </row>
    <row r="29" spans="13:72" ht="15.5" x14ac:dyDescent="0.35">
      <c r="M29" s="17" t="s">
        <v>84</v>
      </c>
      <c r="N29" s="18" t="s">
        <v>70</v>
      </c>
      <c r="O29" s="21">
        <v>0</v>
      </c>
      <c r="P29" s="21">
        <v>0</v>
      </c>
      <c r="Q29" s="21">
        <v>-0.3</v>
      </c>
      <c r="R29" s="21">
        <v>-0.6</v>
      </c>
      <c r="S29" s="21">
        <v>-0.6</v>
      </c>
      <c r="T29" s="21">
        <v>-0.6</v>
      </c>
      <c r="U29" s="21">
        <v>-0.7</v>
      </c>
      <c r="V29" s="21">
        <v>-0.8</v>
      </c>
      <c r="W29" s="21">
        <v>-0.4</v>
      </c>
      <c r="X29" s="21">
        <v>-0.3</v>
      </c>
      <c r="Y29" s="21">
        <v>-0.1</v>
      </c>
      <c r="Z29" s="21">
        <v>-0.1</v>
      </c>
      <c r="AA29" s="21">
        <v>-0.2</v>
      </c>
      <c r="AB29" s="21">
        <v>-0.7</v>
      </c>
      <c r="AC29" s="21">
        <v>-0.6</v>
      </c>
      <c r="AD29" s="21">
        <v>-0.6</v>
      </c>
      <c r="AE29" s="21">
        <v>-0.7</v>
      </c>
      <c r="AF29" s="21">
        <v>-0.7</v>
      </c>
      <c r="AG29" s="21">
        <v>-0.8</v>
      </c>
      <c r="AH29" s="21">
        <v>-0.7</v>
      </c>
      <c r="AI29" s="21">
        <v>-0.2</v>
      </c>
      <c r="AJ29" s="21">
        <v>-0.2</v>
      </c>
      <c r="AK29" s="21">
        <v>-0.1</v>
      </c>
      <c r="AL29" s="21">
        <v>0</v>
      </c>
      <c r="AM29" s="21">
        <v>0.1</v>
      </c>
      <c r="AN29" s="21">
        <v>0.1</v>
      </c>
      <c r="AO29" s="21">
        <v>0</v>
      </c>
      <c r="AP29" s="21">
        <v>0</v>
      </c>
      <c r="AQ29" s="21">
        <v>0.1</v>
      </c>
      <c r="AR29" s="21">
        <v>0.2</v>
      </c>
      <c r="AS29" s="21">
        <v>-0.1</v>
      </c>
      <c r="AT29" s="21">
        <v>0.1</v>
      </c>
      <c r="AU29" s="21">
        <v>0.1</v>
      </c>
      <c r="AV29" s="21">
        <v>0.1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0.1</v>
      </c>
      <c r="BF29" s="21">
        <v>0.1</v>
      </c>
      <c r="BG29" s="20">
        <v>0</v>
      </c>
      <c r="BH29" s="20">
        <v>0</v>
      </c>
      <c r="BI29" s="20">
        <v>0</v>
      </c>
      <c r="BJ29" s="20">
        <v>0</v>
      </c>
      <c r="BK29" s="20">
        <v>0.1</v>
      </c>
      <c r="BL29" s="20">
        <v>0</v>
      </c>
      <c r="BM29" s="20">
        <v>0</v>
      </c>
      <c r="BN29" s="20">
        <v>0</v>
      </c>
      <c r="BO29" s="20">
        <v>0</v>
      </c>
      <c r="BP29" s="20">
        <v>-0.3</v>
      </c>
      <c r="BQ29" s="20">
        <v>-0.2</v>
      </c>
      <c r="BR29" s="20">
        <v>-0.3</v>
      </c>
      <c r="BS29" s="20">
        <v>-0.2</v>
      </c>
      <c r="BT29" s="20">
        <v>-0.1</v>
      </c>
    </row>
    <row r="30" spans="13:72" ht="15.5" x14ac:dyDescent="0.35">
      <c r="M30" s="17" t="s">
        <v>85</v>
      </c>
      <c r="N30" s="17" t="s">
        <v>70</v>
      </c>
      <c r="O30" s="21"/>
      <c r="P30" s="21"/>
      <c r="Q30" s="21"/>
      <c r="R30" s="21">
        <v>-8.849084912320565E-2</v>
      </c>
      <c r="S30" s="21">
        <v>0</v>
      </c>
      <c r="T30" s="21">
        <v>-0.30299999999999999</v>
      </c>
      <c r="U30" s="21">
        <v>-0.65989999999999993</v>
      </c>
      <c r="V30" s="21">
        <v>-0.67110000000000003</v>
      </c>
      <c r="W30" s="21">
        <v>-0.5756</v>
      </c>
      <c r="X30" s="21">
        <v>-0.34399999999999997</v>
      </c>
      <c r="Y30" s="21">
        <v>-0.20829999999999999</v>
      </c>
      <c r="Z30" s="21">
        <v>-0.13300000000000001</v>
      </c>
      <c r="AA30" s="21">
        <v>-7.0300000000000001E-2</v>
      </c>
      <c r="AB30" s="21">
        <v>-3.2500000000000001E-2</v>
      </c>
      <c r="AC30" s="21">
        <v>6.3E-3</v>
      </c>
      <c r="AD30" s="21">
        <v>-7.5499999999999998E-2</v>
      </c>
      <c r="AE30" s="21">
        <v>8.8800000000000004E-2</v>
      </c>
      <c r="AF30" s="21">
        <v>0.25329999999999997</v>
      </c>
      <c r="AG30" s="21">
        <v>0</v>
      </c>
      <c r="AH30" s="21">
        <v>-2.7799999999999998E-2</v>
      </c>
      <c r="AI30" s="21">
        <v>-0.08</v>
      </c>
      <c r="AJ30" s="21">
        <v>0</v>
      </c>
      <c r="AK30" s="21">
        <v>0</v>
      </c>
      <c r="AL30" s="21">
        <v>0</v>
      </c>
      <c r="AM30" s="21">
        <v>-0.51239999999999997</v>
      </c>
      <c r="AN30" s="21">
        <v>-0.32520000000000004</v>
      </c>
      <c r="AO30" s="21">
        <v>-0.24440000000000001</v>
      </c>
      <c r="AP30" s="21">
        <v>0</v>
      </c>
      <c r="AQ30" s="21">
        <v>0</v>
      </c>
      <c r="AR30" s="21">
        <v>0</v>
      </c>
      <c r="AS30" s="21">
        <v>0.1515</v>
      </c>
      <c r="AT30" s="21">
        <v>-3.04E-2</v>
      </c>
      <c r="AU30" s="21">
        <v>9.0700000000000003E-2</v>
      </c>
      <c r="AV30" s="21">
        <v>0</v>
      </c>
      <c r="AW30" s="21">
        <v>0</v>
      </c>
      <c r="AX30" s="21">
        <v>0</v>
      </c>
      <c r="AY30" s="21">
        <v>0</v>
      </c>
      <c r="AZ30" s="21">
        <v>-2.29E-2</v>
      </c>
      <c r="BA30" s="21">
        <v>-2.41E-2</v>
      </c>
      <c r="BB30" s="21">
        <v>0</v>
      </c>
      <c r="BC30" s="21">
        <v>0</v>
      </c>
      <c r="BD30" s="21">
        <v>0</v>
      </c>
      <c r="BE30" s="21">
        <v>-0.15590000000000001</v>
      </c>
      <c r="BF30" s="21">
        <v>-2.6800000000000001E-2</v>
      </c>
      <c r="BG30" s="20">
        <v>-2.7E-2</v>
      </c>
      <c r="BH30" s="20">
        <v>0</v>
      </c>
      <c r="BI30" s="20">
        <v>-9.9000000000000005E-2</v>
      </c>
      <c r="BJ30" s="20">
        <v>-9.8000000000000004E-2</v>
      </c>
      <c r="BK30" s="20">
        <v>0</v>
      </c>
      <c r="BL30" s="20">
        <v>0</v>
      </c>
      <c r="BM30" s="20">
        <v>-0.1</v>
      </c>
      <c r="BN30" s="20">
        <v>-9.9000000000000005E-2</v>
      </c>
      <c r="BO30" s="20">
        <v>-0.13300000000000001</v>
      </c>
      <c r="BP30" s="20">
        <v>-0.20100000000000001</v>
      </c>
      <c r="BQ30" s="20">
        <v>0</v>
      </c>
      <c r="BR30" s="20">
        <v>-0.26800000000000002</v>
      </c>
      <c r="BS30" s="20">
        <v>4.7E-2</v>
      </c>
      <c r="BT30" s="20">
        <v>0</v>
      </c>
    </row>
    <row r="31" spans="13:72" ht="15.5" x14ac:dyDescent="0.35">
      <c r="M31" s="17" t="s">
        <v>86</v>
      </c>
      <c r="N31" s="17" t="s">
        <v>70</v>
      </c>
      <c r="O31" s="21">
        <v>0</v>
      </c>
      <c r="P31" s="21">
        <v>-0.1</v>
      </c>
      <c r="Q31" s="21">
        <v>-0.5</v>
      </c>
      <c r="R31" s="21">
        <v>-0.7</v>
      </c>
      <c r="S31" s="21">
        <v>-0.8</v>
      </c>
      <c r="T31" s="21">
        <v>-0.8</v>
      </c>
      <c r="U31" s="21">
        <v>-0.7</v>
      </c>
      <c r="V31" s="21">
        <v>-0.7</v>
      </c>
      <c r="W31" s="21">
        <v>-0.4</v>
      </c>
      <c r="X31" s="21">
        <v>-0.1</v>
      </c>
      <c r="Y31" s="21">
        <v>-0.1</v>
      </c>
      <c r="Z31" s="21">
        <v>-0.1</v>
      </c>
      <c r="AA31" s="21">
        <v>0.1</v>
      </c>
      <c r="AB31" s="21">
        <v>-0.3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-0.1</v>
      </c>
      <c r="AI31" s="21">
        <v>0</v>
      </c>
      <c r="AJ31" s="21">
        <v>0</v>
      </c>
      <c r="AK31" s="21">
        <v>0</v>
      </c>
      <c r="AL31" s="21">
        <v>-0.1</v>
      </c>
      <c r="AM31" s="21">
        <v>-0.1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-0.1</v>
      </c>
      <c r="BD31" s="21">
        <v>0</v>
      </c>
      <c r="BE31" s="21">
        <v>-0.1</v>
      </c>
      <c r="BF31" s="21">
        <v>0</v>
      </c>
      <c r="BG31" s="20">
        <v>0</v>
      </c>
      <c r="BH31" s="20">
        <v>0.1</v>
      </c>
      <c r="BI31" s="20">
        <v>0.1</v>
      </c>
      <c r="BJ31" s="20">
        <v>0</v>
      </c>
      <c r="BK31" s="20">
        <v>0</v>
      </c>
      <c r="BL31" s="20">
        <v>0</v>
      </c>
      <c r="BM31" s="20">
        <v>0</v>
      </c>
      <c r="BN31" s="20">
        <v>-0.1</v>
      </c>
      <c r="BO31" s="20">
        <v>-0.1</v>
      </c>
      <c r="BP31" s="20">
        <v>0.4</v>
      </c>
      <c r="BQ31" s="20">
        <v>-0.4</v>
      </c>
      <c r="BR31" s="20">
        <v>-0.2</v>
      </c>
      <c r="BS31" s="20">
        <v>-0.1</v>
      </c>
      <c r="BT31" s="20">
        <v>0</v>
      </c>
    </row>
    <row r="32" spans="13:72" ht="15.5" x14ac:dyDescent="0.35">
      <c r="M32" s="17" t="s">
        <v>87</v>
      </c>
      <c r="N32" s="18" t="s">
        <v>70</v>
      </c>
      <c r="O32" s="21"/>
      <c r="P32" s="21">
        <v>1.8000000000000002E-2</v>
      </c>
      <c r="Q32" s="21">
        <v>-0.20199999999999999</v>
      </c>
      <c r="R32" s="21">
        <v>-0.51800000000000002</v>
      </c>
      <c r="S32" s="21">
        <v>-0.373</v>
      </c>
      <c r="T32" s="21">
        <v>-0.32100000000000001</v>
      </c>
      <c r="U32" s="21">
        <v>-0.36200000000000004</v>
      </c>
      <c r="V32" s="21">
        <v>-0.28199999999999997</v>
      </c>
      <c r="W32" s="21">
        <v>7.8E-2</v>
      </c>
      <c r="X32" s="21">
        <v>0.14300000000000002</v>
      </c>
      <c r="Y32" s="21">
        <v>0.248</v>
      </c>
      <c r="Z32" s="21">
        <v>0.16300000000000001</v>
      </c>
      <c r="AA32" s="21">
        <v>0.21899999999999997</v>
      </c>
      <c r="AB32" s="21">
        <v>7.0999999999999994E-2</v>
      </c>
      <c r="AC32" s="21">
        <v>7.8E-2</v>
      </c>
      <c r="AD32" s="21">
        <v>3.2000000000000001E-2</v>
      </c>
      <c r="AE32" s="21">
        <v>6.9000000000000006E-2</v>
      </c>
      <c r="AF32" s="21">
        <v>4.0999999999999995E-2</v>
      </c>
      <c r="AG32" s="21">
        <v>3.9E-2</v>
      </c>
      <c r="AH32" s="21">
        <v>0.11</v>
      </c>
      <c r="AI32" s="21">
        <v>-2.6000000000000002E-2</v>
      </c>
      <c r="AJ32" s="21">
        <v>-3.2000000000000001E-2</v>
      </c>
      <c r="AK32" s="21">
        <v>-5.5E-2</v>
      </c>
      <c r="AL32" s="21">
        <v>0.29399999999999998</v>
      </c>
      <c r="AM32" s="21">
        <v>0.12300000000000001</v>
      </c>
      <c r="AN32" s="21">
        <v>0.14199999999999999</v>
      </c>
      <c r="AO32" s="21">
        <v>8.5000000000000006E-2</v>
      </c>
      <c r="AP32" s="21">
        <v>0.222</v>
      </c>
      <c r="AQ32" s="21">
        <v>0.127</v>
      </c>
      <c r="AR32" s="21">
        <v>4.8000000000000001E-2</v>
      </c>
      <c r="AS32" s="21">
        <v>2.6000000000000002E-2</v>
      </c>
      <c r="AT32" s="21">
        <v>0.02</v>
      </c>
      <c r="AU32" s="21">
        <v>6.0000000000000001E-3</v>
      </c>
      <c r="AV32" s="21">
        <v>6.0000000000000001E-3</v>
      </c>
      <c r="AW32" s="21">
        <v>1.3999999999999999E-2</v>
      </c>
      <c r="AX32" s="21">
        <v>-1E-3</v>
      </c>
      <c r="AY32" s="21">
        <v>3.2000000000000001E-2</v>
      </c>
      <c r="AZ32" s="21">
        <v>1.2E-2</v>
      </c>
      <c r="BA32" s="21">
        <v>0</v>
      </c>
      <c r="BB32" s="21">
        <v>-1.8000000000000002E-2</v>
      </c>
      <c r="BC32" s="21">
        <v>0.01</v>
      </c>
      <c r="BD32" s="21">
        <v>9.0000000000000011E-3</v>
      </c>
      <c r="BE32" s="21">
        <v>0.02</v>
      </c>
      <c r="BF32" s="21">
        <v>0.01</v>
      </c>
      <c r="BG32" s="20">
        <v>1.7999999999999999E-2</v>
      </c>
      <c r="BH32" s="20">
        <v>5.0000000000000001E-3</v>
      </c>
      <c r="BI32" s="20">
        <v>-1.7000000000000001E-2</v>
      </c>
      <c r="BJ32" s="20">
        <v>-1E-3</v>
      </c>
      <c r="BK32" s="20">
        <v>-3.0000000000000001E-3</v>
      </c>
      <c r="BL32" s="20">
        <v>-1.2999999999999999E-2</v>
      </c>
      <c r="BM32" s="20">
        <v>-3.5000000000000003E-2</v>
      </c>
      <c r="BN32" s="20">
        <v>-9.1999999999999998E-2</v>
      </c>
      <c r="BO32" s="20">
        <v>8.0000000000000002E-3</v>
      </c>
      <c r="BP32" s="20">
        <v>0.71</v>
      </c>
      <c r="BQ32" s="20">
        <v>8.6999999999999994E-2</v>
      </c>
      <c r="BR32" s="20">
        <v>-5.0000000000000001E-3</v>
      </c>
      <c r="BS32" s="20">
        <v>3.4000000000000002E-2</v>
      </c>
      <c r="BT32" s="20">
        <v>5.0999999999999997E-2</v>
      </c>
    </row>
    <row r="33" spans="13:72" ht="15.5" x14ac:dyDescent="0.35">
      <c r="M33" s="17" t="s">
        <v>88</v>
      </c>
      <c r="N33" s="18" t="s">
        <v>70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>
        <v>-0.1</v>
      </c>
      <c r="BF33" s="21">
        <v>-0.22222222222222221</v>
      </c>
      <c r="BG33" s="20">
        <v>-0.33300000000000002</v>
      </c>
      <c r="BH33" s="20">
        <v>-0.222</v>
      </c>
      <c r="BI33" s="20">
        <v>-0.222</v>
      </c>
      <c r="BJ33" s="20">
        <v>0</v>
      </c>
      <c r="BK33" s="20">
        <v>-0.111</v>
      </c>
      <c r="BL33" s="20">
        <v>-0.111</v>
      </c>
      <c r="BM33" s="20">
        <v>-0.111</v>
      </c>
      <c r="BN33" s="20">
        <v>0</v>
      </c>
      <c r="BO33" s="20">
        <v>-0.55600000000000005</v>
      </c>
      <c r="BP33" s="20">
        <v>-0.44400000000000001</v>
      </c>
      <c r="BQ33" s="20">
        <v>0</v>
      </c>
      <c r="BR33" s="20">
        <v>-0.111</v>
      </c>
      <c r="BS33" s="20"/>
      <c r="BT33" s="20"/>
    </row>
    <row r="34" spans="13:72" ht="15.5" x14ac:dyDescent="0.35">
      <c r="M34" s="22" t="s">
        <v>89</v>
      </c>
      <c r="N34" s="22" t="s">
        <v>70</v>
      </c>
      <c r="O34" s="21">
        <v>-2.7000000000000003E-2</v>
      </c>
      <c r="P34" s="21">
        <v>9.4999999999999998E-3</v>
      </c>
      <c r="Q34" s="21">
        <v>-7.5999999999999998E-2</v>
      </c>
      <c r="R34" s="21">
        <v>-0.14399999999999999</v>
      </c>
      <c r="S34" s="21">
        <v>-0.3125</v>
      </c>
      <c r="T34" s="21">
        <v>-0.53599999999999992</v>
      </c>
      <c r="U34" s="21">
        <v>-0.61550000000000005</v>
      </c>
      <c r="V34" s="21">
        <v>-0.79049999999999998</v>
      </c>
      <c r="W34" s="21">
        <v>-0.66700000000000004</v>
      </c>
      <c r="X34" s="21">
        <v>-0.40950000000000003</v>
      </c>
      <c r="Y34" s="21">
        <v>-0.32750000000000001</v>
      </c>
      <c r="Z34" s="21">
        <v>-0.15049999999999999</v>
      </c>
      <c r="AA34" s="21">
        <v>8.9999999999999993E-3</v>
      </c>
      <c r="AB34" s="21">
        <v>3.5499999999999997E-2</v>
      </c>
      <c r="AC34" s="21">
        <v>8.9499999999999996E-2</v>
      </c>
      <c r="AD34" s="21">
        <v>8.8000000000000009E-2</v>
      </c>
      <c r="AE34" s="21">
        <v>6.2E-2</v>
      </c>
      <c r="AF34" s="21">
        <v>0.14949999999999999</v>
      </c>
      <c r="AG34" s="21">
        <v>0.14800000000000002</v>
      </c>
      <c r="AH34" s="21">
        <v>6.0999999999999999E-2</v>
      </c>
      <c r="AI34" s="21">
        <v>-3.6500000000000005E-2</v>
      </c>
      <c r="AJ34" s="21">
        <v>4.3500000000000004E-2</v>
      </c>
      <c r="AK34" s="21">
        <v>7.2000000000000008E-2</v>
      </c>
      <c r="AL34" s="21">
        <v>7.5999999999999998E-2</v>
      </c>
      <c r="AM34" s="21">
        <v>7.5500000000000012E-2</v>
      </c>
      <c r="AN34" s="21">
        <v>0.21100000000000002</v>
      </c>
      <c r="AO34" s="21">
        <v>0.14050000000000001</v>
      </c>
      <c r="AP34" s="21">
        <v>7.6999999999999999E-2</v>
      </c>
      <c r="AQ34" s="21">
        <v>8.9499999999999996E-2</v>
      </c>
      <c r="AR34" s="21">
        <v>9.0500000000000011E-2</v>
      </c>
      <c r="AS34" s="21">
        <v>9.5000000000000001E-2</v>
      </c>
      <c r="AT34" s="21">
        <v>9.35E-2</v>
      </c>
      <c r="AU34" s="21">
        <v>5.5999999999999994E-2</v>
      </c>
      <c r="AV34" s="21">
        <v>3.3499999999999995E-2</v>
      </c>
      <c r="AW34" s="21">
        <v>6.5000000000000002E-2</v>
      </c>
      <c r="AX34" s="21">
        <v>-4.4500000000000005E-2</v>
      </c>
      <c r="AY34" s="21">
        <v>-6.1999999999999993E-2</v>
      </c>
      <c r="AZ34" s="21">
        <v>-8.6999999999999994E-2</v>
      </c>
      <c r="BA34" s="21">
        <v>-7.8E-2</v>
      </c>
      <c r="BB34" s="21">
        <v>0</v>
      </c>
      <c r="BC34" s="21">
        <v>-6.9999999999999993E-3</v>
      </c>
      <c r="BD34" s="21">
        <v>2.8499999999999998E-2</v>
      </c>
      <c r="BE34" s="21">
        <v>0.04</v>
      </c>
      <c r="BF34" s="21">
        <v>8.6500000000000007E-2</v>
      </c>
      <c r="BG34" s="20">
        <v>0.01</v>
      </c>
      <c r="BH34" s="20">
        <v>3.3000000000000002E-2</v>
      </c>
      <c r="BI34" s="20">
        <v>0.06</v>
      </c>
      <c r="BJ34" s="20">
        <v>5.6000000000000001E-2</v>
      </c>
      <c r="BK34" s="20">
        <v>-4.2999999999999997E-2</v>
      </c>
      <c r="BL34" s="20">
        <v>-1.2E-2</v>
      </c>
      <c r="BM34" s="20">
        <v>5.0000000000000001E-3</v>
      </c>
      <c r="BN34" s="20">
        <v>-6.4000000000000001E-2</v>
      </c>
      <c r="BO34" s="20">
        <v>-1.0999999999999999E-2</v>
      </c>
      <c r="BP34" s="20">
        <v>-0.34699999999999998</v>
      </c>
      <c r="BQ34" s="20">
        <v>-0.67900000000000005</v>
      </c>
      <c r="BR34" s="20">
        <v>-0.32100000000000001</v>
      </c>
      <c r="BS34" s="20">
        <v>-7.1999999999999995E-2</v>
      </c>
      <c r="BT34" s="20">
        <v>0.113</v>
      </c>
    </row>
    <row r="35" spans="13:72" ht="15.5" x14ac:dyDescent="0.35">
      <c r="M35" s="22" t="s">
        <v>90</v>
      </c>
      <c r="N35" s="22" t="s">
        <v>70</v>
      </c>
      <c r="O35" s="19">
        <v>8.6194847127726779E-3</v>
      </c>
      <c r="P35" s="19">
        <v>0.15303017365353899</v>
      </c>
      <c r="Q35" s="19">
        <v>0.32245593310141535</v>
      </c>
      <c r="R35" s="19">
        <v>2.4621615980514239E-2</v>
      </c>
      <c r="S35" s="19">
        <v>-6.8631148646792275E-2</v>
      </c>
      <c r="T35" s="19">
        <v>9.133209454233274E-3</v>
      </c>
      <c r="U35" s="19">
        <v>-0.1397751849757366</v>
      </c>
      <c r="V35" s="19">
        <v>-0.81033448638954431</v>
      </c>
      <c r="W35" s="19">
        <v>-0.53591037395973207</v>
      </c>
      <c r="X35" s="19">
        <v>-0.52395534790443921</v>
      </c>
      <c r="Y35" s="19">
        <v>-0.14212310810776213</v>
      </c>
      <c r="Z35" s="19">
        <v>1.102111850703163E-2</v>
      </c>
      <c r="AA35" s="19">
        <v>0.11227459173325885</v>
      </c>
      <c r="AB35" s="19">
        <v>-3.8300842425356606E-2</v>
      </c>
      <c r="AC35" s="19">
        <v>-7.0712389038929679E-2</v>
      </c>
      <c r="AD35" s="19">
        <v>1.8677080099994449E-2</v>
      </c>
      <c r="AE35" s="19">
        <v>0.1220710476420704</v>
      </c>
      <c r="AF35" s="19">
        <v>6.8258400912386108E-2</v>
      </c>
      <c r="AG35" s="19">
        <v>-5.1678808549119777E-2</v>
      </c>
      <c r="AH35" s="19">
        <v>-0.1770882164672839</v>
      </c>
      <c r="AI35" s="19">
        <v>-0.1483367061167073</v>
      </c>
      <c r="AJ35" s="19">
        <v>6.6660245377111127E-2</v>
      </c>
      <c r="AK35" s="19">
        <v>-0.26641171994760438</v>
      </c>
      <c r="AL35" s="19">
        <v>-0.11837504791466924</v>
      </c>
      <c r="AM35" s="19">
        <v>-2.267253968760076E-2</v>
      </c>
      <c r="AN35" s="19">
        <v>-9.4401133934351816E-2</v>
      </c>
      <c r="AO35" s="19">
        <v>5.7203634700523268E-2</v>
      </c>
      <c r="AP35" s="19">
        <v>9.5143178646238488E-2</v>
      </c>
      <c r="AQ35" s="19">
        <v>-0.10940395874440653</v>
      </c>
      <c r="AR35" s="19">
        <v>0.25731815686652071</v>
      </c>
      <c r="AS35" s="19">
        <v>9.0121778187135806E-2</v>
      </c>
      <c r="AT35" s="19">
        <v>0.22992027875959575</v>
      </c>
      <c r="AU35" s="19">
        <v>3.4189273898271325E-2</v>
      </c>
      <c r="AV35" s="19">
        <v>4.4235090403459354E-2</v>
      </c>
      <c r="AW35" s="19">
        <v>6.4032607427818855E-2</v>
      </c>
      <c r="AX35" s="19">
        <v>-6.4184522581359343E-2</v>
      </c>
      <c r="AY35" s="19">
        <v>-1.6066582298563323E-2</v>
      </c>
      <c r="AZ35" s="19">
        <v>7.0213560835487826E-2</v>
      </c>
      <c r="BA35" s="19">
        <v>-0.12642297243803963</v>
      </c>
      <c r="BB35" s="19">
        <v>-0.13904129180246216</v>
      </c>
      <c r="BC35" s="19">
        <v>-5.5452591971493007E-2</v>
      </c>
      <c r="BD35" s="19">
        <v>-6.8573867471304867E-2</v>
      </c>
      <c r="BE35" s="19">
        <v>0.17366907179060648</v>
      </c>
      <c r="BF35" s="19">
        <v>-0.16224252410695877</v>
      </c>
      <c r="BG35" s="20">
        <v>-3.9E-2</v>
      </c>
      <c r="BH35" s="20">
        <v>-6.9000000000000006E-2</v>
      </c>
      <c r="BI35" s="20">
        <v>-0.21099999999999999</v>
      </c>
      <c r="BJ35" s="20">
        <v>-0.18099999999999999</v>
      </c>
      <c r="BK35" s="20">
        <v>-6.2E-2</v>
      </c>
      <c r="BL35" s="20">
        <v>-0.11700000000000001</v>
      </c>
      <c r="BM35" s="20">
        <v>-0.182</v>
      </c>
      <c r="BN35" s="20">
        <v>-0.154</v>
      </c>
      <c r="BO35" s="20">
        <v>-0.34</v>
      </c>
      <c r="BP35" s="20">
        <v>-0.86</v>
      </c>
      <c r="BQ35" s="20">
        <v>8.5000000000000006E-2</v>
      </c>
      <c r="BR35" s="20">
        <v>3.9E-2</v>
      </c>
      <c r="BS35" s="20">
        <v>0.19400000000000001</v>
      </c>
      <c r="BT35" s="20">
        <v>8.3000000000000004E-2</v>
      </c>
    </row>
    <row r="36" spans="13:72" ht="15.5" x14ac:dyDescent="0.35">
      <c r="M36" s="22" t="s">
        <v>91</v>
      </c>
      <c r="N36" s="22" t="s">
        <v>70</v>
      </c>
      <c r="O36" s="21">
        <v>0.13339920948616601</v>
      </c>
      <c r="P36" s="21">
        <v>0.16818181818181821</v>
      </c>
      <c r="Q36" s="21">
        <v>-4.653679653679655E-2</v>
      </c>
      <c r="R36" s="21">
        <v>-0.27122153209109734</v>
      </c>
      <c r="S36" s="21">
        <v>-0.39718614718614714</v>
      </c>
      <c r="T36" s="21">
        <v>-0.61447368421052628</v>
      </c>
      <c r="U36" s="21">
        <v>-0.82080200501253131</v>
      </c>
      <c r="V36" s="21">
        <v>-0.79699248120300747</v>
      </c>
      <c r="W36" s="21">
        <v>-0.52222222222222225</v>
      </c>
      <c r="X36" s="21">
        <v>-0.12656641604010022</v>
      </c>
      <c r="Y36" s="21">
        <v>0.22180451127819545</v>
      </c>
      <c r="Z36" s="21">
        <v>0.11904761904761903</v>
      </c>
      <c r="AA36" s="21">
        <v>-5.5555555555555546E-2</v>
      </c>
      <c r="AB36" s="21">
        <v>0.19642857142857142</v>
      </c>
      <c r="AC36" s="21">
        <v>0.24705882352941175</v>
      </c>
      <c r="AD36" s="21">
        <v>0.45555555555555555</v>
      </c>
      <c r="AE36" s="21">
        <v>0.14444444444444446</v>
      </c>
      <c r="AF36" s="21">
        <v>0.14479638009049775</v>
      </c>
      <c r="AG36" s="21">
        <v>-0.2722222222222222</v>
      </c>
      <c r="AH36" s="21">
        <v>-0.2722222222222222</v>
      </c>
      <c r="AI36" s="21">
        <v>-3.5714285714285712E-2</v>
      </c>
      <c r="AJ36" s="21">
        <v>-0.24603174603174602</v>
      </c>
      <c r="AK36" s="21">
        <v>3.5714285714285712E-2</v>
      </c>
      <c r="AL36" s="21">
        <v>9.9206349206349215E-2</v>
      </c>
      <c r="AM36" s="21">
        <v>-3.5714285714285712E-2</v>
      </c>
      <c r="AN36" s="21">
        <v>-0.22478991596638656</v>
      </c>
      <c r="AO36" s="21">
        <v>-0.15966386554621848</v>
      </c>
      <c r="AP36" s="21">
        <v>-2.9411764705882349E-2</v>
      </c>
      <c r="AQ36" s="21">
        <v>-0.21848739495798319</v>
      </c>
      <c r="AR36" s="21">
        <v>-0.28991596638655465</v>
      </c>
      <c r="AS36" s="21">
        <v>-0.26680672268907563</v>
      </c>
      <c r="AT36" s="21">
        <v>-0.19537815126050417</v>
      </c>
      <c r="AU36" s="21">
        <v>-0.16596638655462181</v>
      </c>
      <c r="AV36" s="21">
        <v>-0.18823529411764703</v>
      </c>
      <c r="AW36" s="21">
        <v>-0.30588235294117649</v>
      </c>
      <c r="AX36" s="21">
        <v>-0.33921568627450982</v>
      </c>
      <c r="AY36" s="21">
        <v>-0.1588235294117647</v>
      </c>
      <c r="AZ36" s="21">
        <v>-0.23214285714285715</v>
      </c>
      <c r="BA36" s="21">
        <v>-0.23660714285714285</v>
      </c>
      <c r="BB36" s="21">
        <v>-0.10267857142857142</v>
      </c>
      <c r="BC36" s="21">
        <v>-0.13392857142857142</v>
      </c>
      <c r="BD36" s="21">
        <v>-0.18205128205128204</v>
      </c>
      <c r="BE36" s="21">
        <v>-0.14871794871794872</v>
      </c>
      <c r="BF36" s="21">
        <v>0</v>
      </c>
      <c r="BG36" s="20">
        <v>-8.6999999999999994E-2</v>
      </c>
      <c r="BH36" s="20">
        <v>-2.1999999999999999E-2</v>
      </c>
      <c r="BI36" s="20">
        <v>9.2999999999999999E-2</v>
      </c>
      <c r="BJ36" s="20">
        <v>1E-3</v>
      </c>
      <c r="BK36" s="20">
        <v>8.3000000000000004E-2</v>
      </c>
      <c r="BL36" s="20">
        <v>5.6000000000000001E-2</v>
      </c>
      <c r="BM36" s="20">
        <v>-3.0000000000000001E-3</v>
      </c>
      <c r="BN36" s="20">
        <v>-0.40300000000000002</v>
      </c>
      <c r="BO36" s="20">
        <v>-0.73799999999999999</v>
      </c>
      <c r="BP36" s="20">
        <v>-0.80400000000000005</v>
      </c>
      <c r="BQ36" s="20">
        <v>-0.48</v>
      </c>
      <c r="BR36" s="20">
        <v>-2.9000000000000001E-2</v>
      </c>
      <c r="BS36" s="20">
        <v>0.11</v>
      </c>
      <c r="BT36" s="20">
        <v>-0.03</v>
      </c>
    </row>
    <row r="37" spans="13:72" ht="15.5" x14ac:dyDescent="0.35">
      <c r="M37" s="22" t="s">
        <v>92</v>
      </c>
      <c r="N37" s="22" t="s">
        <v>70</v>
      </c>
      <c r="O37" s="21">
        <v>0.11</v>
      </c>
      <c r="P37" s="21">
        <v>0.10249999999999999</v>
      </c>
      <c r="Q37" s="21">
        <v>9.2499999999999999E-2</v>
      </c>
      <c r="R37" s="21">
        <v>6.5000000000000002E-2</v>
      </c>
      <c r="S37" s="21">
        <v>6.5000000000000002E-2</v>
      </c>
      <c r="T37" s="21">
        <v>0.04</v>
      </c>
      <c r="U37" s="21">
        <v>5.0000000000000001E-3</v>
      </c>
      <c r="V37" s="21">
        <v>2.5000000000000001E-3</v>
      </c>
      <c r="W37" s="21">
        <v>6.25E-2</v>
      </c>
      <c r="X37" s="21">
        <v>6.5000000000000002E-2</v>
      </c>
      <c r="Y37" s="21">
        <v>0.1075</v>
      </c>
      <c r="Z37" s="21">
        <v>9.7500000000000003E-2</v>
      </c>
      <c r="AA37" s="21">
        <v>9.5000000000000001E-2</v>
      </c>
      <c r="AB37" s="21">
        <v>9.5000000000000001E-2</v>
      </c>
      <c r="AC37" s="21">
        <v>0.13</v>
      </c>
      <c r="AD37" s="21">
        <v>0.155</v>
      </c>
      <c r="AE37" s="21">
        <v>0.13500000000000001</v>
      </c>
      <c r="AF37" s="21">
        <v>0.1225</v>
      </c>
      <c r="AG37" s="21">
        <v>0.14000000000000001</v>
      </c>
      <c r="AH37" s="21">
        <v>0.14000000000000001</v>
      </c>
      <c r="AI37" s="21">
        <v>8.7499999999999994E-2</v>
      </c>
      <c r="AJ37" s="21">
        <v>0.13</v>
      </c>
      <c r="AK37" s="21">
        <v>0.1</v>
      </c>
      <c r="AL37" s="21">
        <v>0.115</v>
      </c>
      <c r="AM37" s="21">
        <v>9.5000000000000001E-2</v>
      </c>
      <c r="AN37" s="21">
        <v>9.5000000000000001E-2</v>
      </c>
      <c r="AO37" s="21">
        <v>0.1275</v>
      </c>
      <c r="AP37" s="21">
        <v>0.13250000000000001</v>
      </c>
      <c r="AQ37" s="21">
        <v>0.16500000000000001</v>
      </c>
      <c r="AR37" s="21">
        <v>0.14749999999999999</v>
      </c>
      <c r="AS37" s="21">
        <v>0.13250000000000001</v>
      </c>
      <c r="AT37" s="21">
        <v>0.1125</v>
      </c>
      <c r="AU37" s="21">
        <v>6.7500000000000004E-2</v>
      </c>
      <c r="AV37" s="21">
        <v>8.5000000000000006E-2</v>
      </c>
      <c r="AW37" s="21">
        <v>7.4999999999999997E-2</v>
      </c>
      <c r="AX37" s="21">
        <v>6.5000000000000002E-2</v>
      </c>
      <c r="AY37" s="21">
        <v>0.06</v>
      </c>
      <c r="AZ37" s="21">
        <v>6.5000000000000002E-2</v>
      </c>
      <c r="BA37" s="21">
        <v>0.06</v>
      </c>
      <c r="BB37" s="21">
        <v>8.5000000000000006E-2</v>
      </c>
      <c r="BC37" s="21">
        <v>8.2500000000000004E-2</v>
      </c>
      <c r="BD37" s="21">
        <v>6.5000000000000002E-2</v>
      </c>
      <c r="BE37" s="21">
        <v>6.25E-2</v>
      </c>
      <c r="BF37" s="21">
        <v>6.7500000000000004E-2</v>
      </c>
      <c r="BG37" s="20">
        <v>4.9000000000000002E-2</v>
      </c>
      <c r="BH37" s="20">
        <v>0.05</v>
      </c>
      <c r="BI37" s="20">
        <v>6.5000000000000002E-2</v>
      </c>
      <c r="BJ37" s="20">
        <v>4.4999999999999998E-2</v>
      </c>
      <c r="BK37" s="20">
        <v>2.4E-2</v>
      </c>
      <c r="BL37" s="20">
        <v>2.1000000000000001E-2</v>
      </c>
      <c r="BM37" s="20">
        <v>1.2999999999999999E-2</v>
      </c>
      <c r="BN37" s="20">
        <v>3.7999999999999999E-2</v>
      </c>
      <c r="BO37" s="20">
        <v>1.9E-2</v>
      </c>
      <c r="BP37" s="20">
        <v>6.0999999999999999E-2</v>
      </c>
      <c r="BQ37" s="20">
        <v>0.13500000000000001</v>
      </c>
      <c r="BR37" s="20">
        <v>8.7999999999999995E-2</v>
      </c>
      <c r="BS37" s="20">
        <v>7.4999999999999997E-2</v>
      </c>
      <c r="BT37" s="20">
        <v>6.8000000000000005E-2</v>
      </c>
    </row>
    <row r="38" spans="13:72" ht="15.5" x14ac:dyDescent="0.35">
      <c r="M38" s="17" t="s">
        <v>93</v>
      </c>
      <c r="N38" s="17" t="s">
        <v>94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>
        <v>-0.34700000000000003</v>
      </c>
      <c r="BE38" s="21">
        <v>-0.44299999999999995</v>
      </c>
      <c r="BF38" s="21">
        <v>-0.23399999999999999</v>
      </c>
      <c r="BG38" s="20">
        <v>-0.151</v>
      </c>
      <c r="BH38" s="20">
        <v>8.5000000000000006E-2</v>
      </c>
      <c r="BI38" s="20">
        <v>0.17199999999999999</v>
      </c>
      <c r="BJ38" s="20">
        <v>5.8999999999999997E-2</v>
      </c>
      <c r="BK38" s="20">
        <v>3.2000000000000001E-2</v>
      </c>
      <c r="BL38" s="20">
        <v>0.21199999999999999</v>
      </c>
      <c r="BM38" s="20">
        <v>3.9E-2</v>
      </c>
      <c r="BN38" s="20">
        <v>0.20399999999999999</v>
      </c>
      <c r="BO38" s="20">
        <v>-0.155</v>
      </c>
      <c r="BP38" s="20">
        <v>0.14699999999999999</v>
      </c>
      <c r="BQ38" s="20">
        <v>-0.17899999999999999</v>
      </c>
      <c r="BR38" s="20">
        <v>-0.91300000000000003</v>
      </c>
      <c r="BS38" s="20">
        <v>-0.50600000000000001</v>
      </c>
      <c r="BT38" s="20">
        <v>-0.379</v>
      </c>
    </row>
    <row r="39" spans="13:72" ht="15.5" x14ac:dyDescent="0.35">
      <c r="M39" s="17" t="s">
        <v>95</v>
      </c>
      <c r="N39" s="17" t="s">
        <v>96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0">
        <v>0.05</v>
      </c>
      <c r="BH39" s="20">
        <v>0</v>
      </c>
      <c r="BI39" s="20">
        <v>-0.05</v>
      </c>
      <c r="BJ39" s="20">
        <v>-0.05</v>
      </c>
      <c r="BK39" s="20">
        <v>-0.05</v>
      </c>
      <c r="BL39" s="20">
        <v>-0.05</v>
      </c>
      <c r="BM39" s="20">
        <v>-0.15</v>
      </c>
      <c r="BN39" s="20">
        <v>-7.4999999999999997E-2</v>
      </c>
      <c r="BO39" s="20">
        <v>-0.25</v>
      </c>
      <c r="BP39" s="20">
        <v>-0.17499999999999999</v>
      </c>
      <c r="BQ39" s="20">
        <v>-0.125</v>
      </c>
      <c r="BR39" s="20">
        <v>-7.4999999999999997E-2</v>
      </c>
      <c r="BS39" s="20">
        <v>-0.05</v>
      </c>
      <c r="BT39" s="20">
        <v>0</v>
      </c>
    </row>
    <row r="40" spans="13:72" ht="15.5" x14ac:dyDescent="0.35">
      <c r="M40" s="17" t="s">
        <v>97</v>
      </c>
      <c r="N40" s="17" t="s">
        <v>96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>
        <v>-5.5555555555555552E-2</v>
      </c>
      <c r="BF40" s="21">
        <v>-7.1428571428571438E-2</v>
      </c>
      <c r="BG40" s="20">
        <v>-8.3000000000000004E-2</v>
      </c>
      <c r="BH40" s="20">
        <v>0</v>
      </c>
      <c r="BI40" s="20">
        <v>0.05</v>
      </c>
      <c r="BJ40" s="20">
        <v>5.6000000000000001E-2</v>
      </c>
      <c r="BK40" s="20">
        <v>-0.13500000000000001</v>
      </c>
      <c r="BL40" s="20">
        <v>-5.6000000000000001E-2</v>
      </c>
      <c r="BM40" s="20">
        <v>-6.3E-2</v>
      </c>
      <c r="BN40" s="20">
        <v>-5.8000000000000003E-2</v>
      </c>
      <c r="BO40" s="20">
        <v>-0.109</v>
      </c>
      <c r="BP40" s="20">
        <v>2.1999999999999999E-2</v>
      </c>
      <c r="BQ40" s="20">
        <v>0</v>
      </c>
      <c r="BR40" s="20">
        <v>-0.14299999999999999</v>
      </c>
      <c r="BS40" s="20">
        <v>-0.125</v>
      </c>
      <c r="BT40" s="20">
        <v>1.9E-2</v>
      </c>
    </row>
    <row r="41" spans="13:72" ht="15.5" x14ac:dyDescent="0.35">
      <c r="M41" s="17" t="s">
        <v>98</v>
      </c>
      <c r="N41" s="17" t="s">
        <v>96</v>
      </c>
      <c r="O41" s="21"/>
      <c r="P41" s="21"/>
      <c r="Q41" s="21"/>
      <c r="R41" s="21"/>
      <c r="S41" s="21"/>
      <c r="T41" s="21"/>
      <c r="U41" s="21"/>
      <c r="V41" s="21"/>
      <c r="W41" s="21">
        <v>-0.65217391304347827</v>
      </c>
      <c r="X41" s="21">
        <v>-0.22222222222222221</v>
      </c>
      <c r="Y41" s="21">
        <v>-0.23529411764705885</v>
      </c>
      <c r="Z41" s="21">
        <v>-0.14285714285714285</v>
      </c>
      <c r="AA41" s="21">
        <v>-0.15789473684210523</v>
      </c>
      <c r="AB41" s="21">
        <v>-4.5454545454545456E-2</v>
      </c>
      <c r="AC41" s="21">
        <v>-9.5238095238095233E-2</v>
      </c>
      <c r="AD41" s="21">
        <v>-0.1</v>
      </c>
      <c r="AE41" s="21">
        <v>0</v>
      </c>
      <c r="AF41" s="21">
        <v>-5.5555555555555552E-2</v>
      </c>
      <c r="AG41" s="21">
        <v>-7.1428571428571425E-2</v>
      </c>
      <c r="AH41" s="21">
        <v>0</v>
      </c>
      <c r="AI41" s="21">
        <v>-5.8823529411764698E-2</v>
      </c>
      <c r="AJ41" s="21">
        <v>0</v>
      </c>
      <c r="AK41" s="21">
        <v>0</v>
      </c>
      <c r="AL41" s="21">
        <v>3.4482758620689655E-2</v>
      </c>
      <c r="AM41" s="21">
        <v>9.6774193548387094E-2</v>
      </c>
      <c r="AN41" s="21">
        <v>6.8965517241379309E-2</v>
      </c>
      <c r="AO41" s="21">
        <v>-3.5714285714285712E-2</v>
      </c>
      <c r="AP41" s="21">
        <v>0</v>
      </c>
      <c r="AQ41" s="21">
        <v>3.7037037037037035E-2</v>
      </c>
      <c r="AR41" s="21">
        <v>0</v>
      </c>
      <c r="AS41" s="21">
        <v>0</v>
      </c>
      <c r="AT41" s="21">
        <v>0</v>
      </c>
      <c r="AU41" s="21">
        <v>-0.13793103448275862</v>
      </c>
      <c r="AV41" s="21">
        <v>0</v>
      </c>
      <c r="AW41" s="21">
        <v>0</v>
      </c>
      <c r="AX41" s="21">
        <v>3.2258064516129031E-2</v>
      </c>
      <c r="AY41" s="21">
        <v>-6.6666666666666666E-2</v>
      </c>
      <c r="AZ41" s="21">
        <v>-6.4516129032258063E-2</v>
      </c>
      <c r="BA41" s="21">
        <v>-6.8965517241379309E-2</v>
      </c>
      <c r="BB41" s="21">
        <v>-3.4482758620689655E-2</v>
      </c>
      <c r="BC41" s="21">
        <v>-6.6666666666666666E-2</v>
      </c>
      <c r="BD41" s="21">
        <v>-0.1</v>
      </c>
      <c r="BE41" s="21">
        <v>-3.7037037037037035E-2</v>
      </c>
      <c r="BF41" s="21">
        <v>3.7037037037037035E-2</v>
      </c>
      <c r="BG41" s="20">
        <v>0</v>
      </c>
      <c r="BH41" s="20">
        <v>-0.107</v>
      </c>
      <c r="BI41" s="20">
        <v>-0.186</v>
      </c>
      <c r="BJ41" s="20">
        <v>-0.24399999999999999</v>
      </c>
      <c r="BK41" s="20">
        <v>-0.22900000000000001</v>
      </c>
      <c r="BL41" s="20">
        <v>-0.14299999999999999</v>
      </c>
      <c r="BM41" s="20">
        <v>-0.14299999999999999</v>
      </c>
      <c r="BN41" s="20">
        <v>-0.152</v>
      </c>
      <c r="BO41" s="20">
        <v>-0.33300000000000002</v>
      </c>
      <c r="BP41" s="20">
        <v>-0.63300000000000001</v>
      </c>
      <c r="BQ41" s="20">
        <v>-0.40899999999999997</v>
      </c>
      <c r="BR41" s="20">
        <v>-0.26800000000000002</v>
      </c>
      <c r="BS41" s="20">
        <v>-0.17</v>
      </c>
      <c r="BT41" s="20">
        <v>-0.26</v>
      </c>
    </row>
    <row r="42" spans="13:72" ht="15.5" x14ac:dyDescent="0.35">
      <c r="M42" s="17" t="s">
        <v>99</v>
      </c>
      <c r="N42" s="17" t="s">
        <v>96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0">
        <v>-3.6999999999999998E-2</v>
      </c>
      <c r="BH42" s="20">
        <v>1.0999999999999999E-2</v>
      </c>
      <c r="BI42" s="20">
        <v>-0.121</v>
      </c>
      <c r="BJ42" s="20">
        <v>-0.19400000000000001</v>
      </c>
      <c r="BK42" s="20">
        <v>2.5999999999999999E-2</v>
      </c>
      <c r="BL42" s="20">
        <v>-3.0000000000000001E-3</v>
      </c>
      <c r="BM42" s="20">
        <v>-0.14799999999999999</v>
      </c>
      <c r="BN42" s="20">
        <v>0.04</v>
      </c>
      <c r="BO42" s="20">
        <v>-0.34</v>
      </c>
      <c r="BP42" s="20">
        <v>-0.33200000000000002</v>
      </c>
      <c r="BQ42" s="20">
        <v>-5.3999999999999999E-2</v>
      </c>
      <c r="BR42" s="20">
        <v>0.11</v>
      </c>
      <c r="BS42" s="20">
        <v>0.13400000000000001</v>
      </c>
      <c r="BT42" s="20">
        <v>0.27200000000000002</v>
      </c>
    </row>
    <row r="43" spans="13:72" ht="15.5" x14ac:dyDescent="0.35">
      <c r="M43" s="22" t="s">
        <v>100</v>
      </c>
      <c r="N43" s="22" t="s">
        <v>96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20"/>
      <c r="BH43" s="20"/>
      <c r="BI43" s="20"/>
      <c r="BJ43" s="20">
        <v>-0.15</v>
      </c>
      <c r="BK43" s="20">
        <v>-0.23799999999999999</v>
      </c>
      <c r="BL43" s="20">
        <v>-0.21299999999999999</v>
      </c>
      <c r="BM43" s="20">
        <v>-0.17499999999999999</v>
      </c>
      <c r="BN43" s="20">
        <v>-7.4999999999999997E-2</v>
      </c>
      <c r="BO43" s="20">
        <v>2.5000000000000001E-2</v>
      </c>
      <c r="BP43" s="20">
        <v>0.1</v>
      </c>
      <c r="BQ43" s="20">
        <v>-0.25</v>
      </c>
      <c r="BR43" s="20">
        <v>-0.27500000000000002</v>
      </c>
      <c r="BS43" s="20">
        <v>-0.2</v>
      </c>
      <c r="BT43" s="20">
        <v>0.1</v>
      </c>
    </row>
    <row r="44" spans="13:72" ht="15.5" x14ac:dyDescent="0.35">
      <c r="M44" s="17" t="s">
        <v>101</v>
      </c>
      <c r="N44" s="17" t="s">
        <v>102</v>
      </c>
      <c r="O44" s="21"/>
      <c r="P44" s="21"/>
      <c r="Q44" s="21"/>
      <c r="R44" s="21"/>
      <c r="S44" s="21"/>
      <c r="T44" s="21"/>
      <c r="U44" s="21"/>
      <c r="V44" s="21"/>
      <c r="W44" s="21">
        <v>-0.66299999999999992</v>
      </c>
      <c r="X44" s="21">
        <v>-0.23399999999999999</v>
      </c>
      <c r="Y44" s="21">
        <v>-7.5999999999999998E-2</v>
      </c>
      <c r="Z44" s="21">
        <v>-2.3E-2</v>
      </c>
      <c r="AA44" s="21">
        <v>0.13500000000000001</v>
      </c>
      <c r="AB44" s="21">
        <v>-9.9000000000000005E-2</v>
      </c>
      <c r="AC44" s="21">
        <v>1.1000000000000001E-2</v>
      </c>
      <c r="AD44" s="21">
        <v>7.5999999999999998E-2</v>
      </c>
      <c r="AE44" s="21">
        <v>7.5999999999999998E-2</v>
      </c>
      <c r="AF44" s="21">
        <v>-6.9000000000000006E-2</v>
      </c>
      <c r="AG44" s="21">
        <v>-0.1</v>
      </c>
      <c r="AH44" s="21">
        <v>-0.16</v>
      </c>
      <c r="AI44" s="21">
        <v>-6.2E-2</v>
      </c>
      <c r="AJ44" s="21">
        <v>-6.2E-2</v>
      </c>
      <c r="AK44" s="21">
        <v>-6.3E-2</v>
      </c>
      <c r="AL44" s="21">
        <v>-7.2000000000000008E-2</v>
      </c>
      <c r="AM44" s="21">
        <v>-2.3E-2</v>
      </c>
      <c r="AN44" s="21">
        <v>-2.3E-2</v>
      </c>
      <c r="AO44" s="21">
        <v>0</v>
      </c>
      <c r="AP44" s="21">
        <v>-5.0999999999999997E-2</v>
      </c>
      <c r="AQ44" s="21">
        <v>-7.400000000000001E-2</v>
      </c>
      <c r="AR44" s="21">
        <v>0.121</v>
      </c>
      <c r="AS44" s="21">
        <v>5.0999999999999997E-2</v>
      </c>
      <c r="AT44" s="21">
        <v>-2.3E-2</v>
      </c>
      <c r="AU44" s="21">
        <v>-4.4999999999999998E-2</v>
      </c>
      <c r="AV44" s="21">
        <v>0.10400000000000001</v>
      </c>
      <c r="AW44" s="21">
        <v>0</v>
      </c>
      <c r="AX44" s="21">
        <v>5.5999999999999994E-2</v>
      </c>
      <c r="AY44" s="21">
        <v>2.7042382863071816E-2</v>
      </c>
      <c r="AZ44" s="21">
        <v>-4.4000000000000004E-2</v>
      </c>
      <c r="BA44" s="21">
        <v>-0.13446398075654534</v>
      </c>
      <c r="BB44" s="21">
        <v>-0.12083466511022671</v>
      </c>
      <c r="BC44" s="21">
        <v>-0.11913372595449494</v>
      </c>
      <c r="BD44" s="21">
        <v>1.2249257597014682E-2</v>
      </c>
      <c r="BE44" s="21">
        <v>-4.4000000000000004E-2</v>
      </c>
      <c r="BF44" s="21">
        <v>-1.6121562700746328E-3</v>
      </c>
      <c r="BG44" s="20">
        <v>-7.5999999999999998E-2</v>
      </c>
      <c r="BH44" s="20">
        <v>-0.16600000000000001</v>
      </c>
      <c r="BI44" s="20">
        <v>-1.2999999999999999E-2</v>
      </c>
      <c r="BJ44" s="20">
        <v>0</v>
      </c>
      <c r="BK44" s="20">
        <v>-3.1E-2</v>
      </c>
      <c r="BL44" s="20">
        <v>0</v>
      </c>
      <c r="BM44" s="20">
        <v>0</v>
      </c>
      <c r="BN44" s="20">
        <v>6.0999999999999999E-2</v>
      </c>
      <c r="BO44" s="20">
        <v>-2.4E-2</v>
      </c>
      <c r="BP44" s="20">
        <v>-0.3</v>
      </c>
      <c r="BQ44" s="20">
        <v>-9.5000000000000001E-2</v>
      </c>
      <c r="BR44" s="20">
        <v>-0.32800000000000001</v>
      </c>
      <c r="BS44" s="20">
        <v>-6.3E-2</v>
      </c>
      <c r="BT44" s="20">
        <v>6.7000000000000004E-2</v>
      </c>
    </row>
    <row r="45" spans="13:72" ht="15.5" x14ac:dyDescent="0.35">
      <c r="M45" s="17" t="s">
        <v>103</v>
      </c>
      <c r="N45" s="17" t="s">
        <v>102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>
        <v>0.24411975027807087</v>
      </c>
      <c r="AA45" s="21">
        <v>0.10670849322427534</v>
      </c>
      <c r="AB45" s="21">
        <v>0.14109870411959832</v>
      </c>
      <c r="AC45" s="21">
        <v>0.12766177699769715</v>
      </c>
      <c r="AD45" s="21">
        <v>7.7203034671078141E-2</v>
      </c>
      <c r="AE45" s="21">
        <v>0.12552982172438731</v>
      </c>
      <c r="AF45" s="21">
        <v>9.5871827885293207E-2</v>
      </c>
      <c r="AG45" s="21">
        <v>0</v>
      </c>
      <c r="AH45" s="21">
        <v>-8.5853491585100805E-2</v>
      </c>
      <c r="AI45" s="21">
        <v>3.5344846005040224E-2</v>
      </c>
      <c r="AJ45" s="21">
        <v>-7.2360392297120102E-2</v>
      </c>
      <c r="AK45" s="21">
        <v>6.8634938342618343E-2</v>
      </c>
      <c r="AL45" s="21">
        <v>0.12691796445737263</v>
      </c>
      <c r="AM45" s="21">
        <v>-7.4129424228926554E-3</v>
      </c>
      <c r="AN45" s="21">
        <v>-7.2880487410811965E-3</v>
      </c>
      <c r="AO45" s="21">
        <v>-2.2081731688160015E-2</v>
      </c>
      <c r="AP45" s="21">
        <v>-3.3985951793858771E-2</v>
      </c>
      <c r="AQ45" s="21">
        <v>-0.15445135539761903</v>
      </c>
      <c r="AR45" s="21">
        <v>0</v>
      </c>
      <c r="AS45" s="21">
        <v>2.7386126917258311E-2</v>
      </c>
      <c r="AT45" s="21">
        <v>0</v>
      </c>
      <c r="AU45" s="21">
        <v>2.902443012300613E-2</v>
      </c>
      <c r="AV45" s="21">
        <v>6.606838579373972E-2</v>
      </c>
      <c r="AW45" s="21">
        <v>7.733240241070893E-3</v>
      </c>
      <c r="AX45" s="21">
        <v>0</v>
      </c>
      <c r="AY45" s="21">
        <v>0</v>
      </c>
      <c r="AZ45" s="21">
        <v>3.0053689244015348E-2</v>
      </c>
      <c r="BA45" s="21">
        <v>5.3022606020955119E-2</v>
      </c>
      <c r="BB45" s="21">
        <v>2.6983970108281654E-2</v>
      </c>
      <c r="BC45" s="21">
        <v>4.3513343352575957E-2</v>
      </c>
      <c r="BD45" s="21">
        <v>7.9316863632349133E-2</v>
      </c>
      <c r="BE45" s="21">
        <v>8.9358764291506715E-2</v>
      </c>
      <c r="BF45" s="21">
        <v>-5.4046619226783547E-2</v>
      </c>
      <c r="BG45" s="20">
        <v>5.1999999999999998E-2</v>
      </c>
      <c r="BH45" s="20">
        <v>-0.182</v>
      </c>
      <c r="BI45" s="20">
        <v>-0.32900000000000001</v>
      </c>
      <c r="BJ45" s="20">
        <v>-0.32100000000000001</v>
      </c>
      <c r="BK45" s="20">
        <v>-0.32900000000000001</v>
      </c>
      <c r="BL45" s="20">
        <v>-0.113</v>
      </c>
      <c r="BM45" s="20">
        <v>-0.45100000000000001</v>
      </c>
      <c r="BN45" s="20">
        <v>-0.13900000000000001</v>
      </c>
      <c r="BO45" s="20">
        <v>8.9999999999999993E-3</v>
      </c>
      <c r="BP45" s="20">
        <v>-8.4000000000000005E-2</v>
      </c>
      <c r="BQ45" s="20">
        <v>-6.6000000000000003E-2</v>
      </c>
      <c r="BR45" s="20">
        <v>0</v>
      </c>
      <c r="BS45" s="20">
        <v>0</v>
      </c>
      <c r="BT45" s="20">
        <v>0</v>
      </c>
    </row>
    <row r="46" spans="13:72" ht="15.5" x14ac:dyDescent="0.35">
      <c r="M46" s="17" t="s">
        <v>104</v>
      </c>
      <c r="N46" s="17" t="s">
        <v>102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>
        <v>-0.25</v>
      </c>
      <c r="AZ46" s="21">
        <v>-0.2</v>
      </c>
      <c r="BA46" s="21">
        <v>-0.3</v>
      </c>
      <c r="BB46" s="21">
        <v>-0.3</v>
      </c>
      <c r="BC46" s="21">
        <v>-0.17499999999999999</v>
      </c>
      <c r="BD46" s="21">
        <v>-0.3</v>
      </c>
      <c r="BE46" s="21">
        <v>-0.2</v>
      </c>
      <c r="BF46" s="21">
        <v>-0.15</v>
      </c>
      <c r="BG46" s="20">
        <v>0.05</v>
      </c>
      <c r="BH46" s="20">
        <v>-0.1</v>
      </c>
      <c r="BI46" s="20">
        <v>-0.05</v>
      </c>
      <c r="BJ46" s="20">
        <v>1.4999999999999999E-2</v>
      </c>
      <c r="BK46" s="20">
        <v>-0.125</v>
      </c>
      <c r="BL46" s="20">
        <v>-0.125</v>
      </c>
      <c r="BM46" s="20">
        <v>-0.125</v>
      </c>
      <c r="BN46" s="20">
        <v>-0.1</v>
      </c>
      <c r="BO46" s="20">
        <v>-0.1</v>
      </c>
      <c r="BP46" s="20">
        <v>-0.35</v>
      </c>
      <c r="BQ46" s="20">
        <v>-0.1</v>
      </c>
      <c r="BR46" s="20">
        <v>-3.2000000000000001E-2</v>
      </c>
      <c r="BS46" s="20">
        <v>-0.04</v>
      </c>
      <c r="BT46" s="20">
        <v>-1.2E-2</v>
      </c>
    </row>
    <row r="47" spans="13:72" ht="15.5" x14ac:dyDescent="0.35">
      <c r="M47" s="17" t="s">
        <v>105</v>
      </c>
      <c r="N47" s="17" t="s">
        <v>102</v>
      </c>
      <c r="O47" s="21">
        <v>0.33799999999999997</v>
      </c>
      <c r="P47" s="21">
        <v>0.60699999999999998</v>
      </c>
      <c r="Q47" s="21">
        <v>0.92400000000000004</v>
      </c>
      <c r="R47" s="21">
        <v>0.65700000000000003</v>
      </c>
      <c r="S47" s="21">
        <v>0.14100000000000001</v>
      </c>
      <c r="T47" s="21">
        <v>7.1999999999999995E-2</v>
      </c>
      <c r="U47" s="21">
        <v>-0.47300000000000003</v>
      </c>
      <c r="V47" s="21">
        <v>-0.56200000000000006</v>
      </c>
      <c r="W47" s="21">
        <v>-0.88400000000000001</v>
      </c>
      <c r="X47" s="21">
        <v>-0.90300000000000014</v>
      </c>
      <c r="Y47" s="21">
        <v>-0.67599999999999993</v>
      </c>
      <c r="Z47" s="21">
        <v>-0.314</v>
      </c>
      <c r="AA47" s="21">
        <v>-0.115</v>
      </c>
      <c r="AB47" s="21">
        <v>0.14100000000000001</v>
      </c>
      <c r="AC47" s="21">
        <v>-0.16299999999999998</v>
      </c>
      <c r="AD47" s="21">
        <v>-0.28200000000000003</v>
      </c>
      <c r="AE47" s="21">
        <v>-0.14199999999999999</v>
      </c>
      <c r="AF47" s="21">
        <v>-0.29299999999999998</v>
      </c>
      <c r="AG47" s="21">
        <v>-0.32900000000000007</v>
      </c>
      <c r="AH47" s="21">
        <v>5.7999999999999996E-2</v>
      </c>
      <c r="AI47" s="21">
        <v>-0.45500000000000002</v>
      </c>
      <c r="AJ47" s="21">
        <v>-0.43699999999999994</v>
      </c>
      <c r="AK47" s="21">
        <v>-8.4000000000000005E-2</v>
      </c>
      <c r="AL47" s="21">
        <v>-0.50900000000000001</v>
      </c>
      <c r="AM47" s="21">
        <v>-0.49099999999999999</v>
      </c>
      <c r="AN47" s="21">
        <v>-0.43700000000000006</v>
      </c>
      <c r="AO47" s="21">
        <v>2.7999999999999997E-2</v>
      </c>
      <c r="AP47" s="21">
        <v>6.5999999999999975E-2</v>
      </c>
      <c r="AQ47" s="21">
        <v>-5.4000000000000006E-2</v>
      </c>
      <c r="AR47" s="21">
        <v>6.5000000000000002E-2</v>
      </c>
      <c r="AS47" s="21">
        <v>2.7000000000000003E-2</v>
      </c>
      <c r="AT47" s="21">
        <v>-6.9999999999999993E-3</v>
      </c>
      <c r="AU47" s="21">
        <v>0.10199999999999999</v>
      </c>
      <c r="AV47" s="21">
        <v>0.10899999999999999</v>
      </c>
      <c r="AW47" s="21">
        <v>0.39899999999999997</v>
      </c>
      <c r="AX47" s="21">
        <v>0.252</v>
      </c>
      <c r="AY47" s="21">
        <v>0.26200000000000001</v>
      </c>
      <c r="AZ47" s="21">
        <v>0.12399999999999999</v>
      </c>
      <c r="BA47" s="21">
        <v>0.01</v>
      </c>
      <c r="BB47" s="21">
        <v>0.33899999999999997</v>
      </c>
      <c r="BC47" s="21">
        <v>0.24</v>
      </c>
      <c r="BD47" s="21">
        <v>0.23399999999999999</v>
      </c>
      <c r="BE47" s="21">
        <v>0.13299999999999998</v>
      </c>
      <c r="BF47" s="21">
        <v>0.13500000000000001</v>
      </c>
      <c r="BG47" s="20">
        <v>0.13100000000000001</v>
      </c>
      <c r="BH47" s="20">
        <v>0.13600000000000001</v>
      </c>
      <c r="BI47" s="20">
        <v>0.13700000000000001</v>
      </c>
      <c r="BJ47" s="20">
        <v>0.187</v>
      </c>
      <c r="BK47" s="20">
        <v>0.104</v>
      </c>
      <c r="BL47" s="20">
        <v>0.09</v>
      </c>
      <c r="BM47" s="20">
        <v>8.5999999999999993E-2</v>
      </c>
      <c r="BN47" s="20">
        <v>0.20699999999999999</v>
      </c>
      <c r="BO47" s="20">
        <v>9.4E-2</v>
      </c>
      <c r="BP47" s="20">
        <v>0.44500000000000001</v>
      </c>
      <c r="BQ47" s="20">
        <v>-6.0999999999999999E-2</v>
      </c>
      <c r="BR47" s="20">
        <v>-5.0999999999999997E-2</v>
      </c>
      <c r="BS47" s="20">
        <v>-0.221</v>
      </c>
      <c r="BT47" s="20">
        <v>-8.5000000000000006E-2</v>
      </c>
    </row>
    <row r="48" spans="13:72" ht="15.5" x14ac:dyDescent="0.35">
      <c r="M48" s="17" t="s">
        <v>106</v>
      </c>
      <c r="N48" s="17" t="s">
        <v>102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>
        <v>4.0498670448628378E-3</v>
      </c>
      <c r="AR48" s="21">
        <v>2.6040974848995603E-3</v>
      </c>
      <c r="AS48" s="21">
        <v>4.5479509443512086E-3</v>
      </c>
      <c r="AT48" s="21">
        <v>-2.3055807387833411E-3</v>
      </c>
      <c r="AU48" s="21">
        <v>-3.604145916360204E-5</v>
      </c>
      <c r="AV48" s="21">
        <v>1.4766087543543452E-3</v>
      </c>
      <c r="AW48" s="21">
        <v>1.5957098879918494E-3</v>
      </c>
      <c r="AX48" s="21">
        <v>1.0883505378298398E-3</v>
      </c>
      <c r="AY48" s="21">
        <v>-8.9210539751579125E-4</v>
      </c>
      <c r="AZ48" s="21">
        <v>3.9549830823287937E-4</v>
      </c>
      <c r="BA48" s="21">
        <v>-1.6145863991597151E-3</v>
      </c>
      <c r="BB48" s="21">
        <v>-1.2504892520750421E-3</v>
      </c>
      <c r="BC48" s="21">
        <v>-1.07402281787111E-3</v>
      </c>
      <c r="BD48" s="21">
        <v>4.9913617740614095E-4</v>
      </c>
      <c r="BE48" s="21">
        <v>1.1699507569561301E-3</v>
      </c>
      <c r="BF48" s="21">
        <v>0</v>
      </c>
      <c r="BG48" s="20">
        <v>0</v>
      </c>
      <c r="BH48" s="20">
        <v>1E-3</v>
      </c>
      <c r="BI48" s="20">
        <v>-0.04</v>
      </c>
      <c r="BJ48" s="20">
        <v>4.2000000000000003E-2</v>
      </c>
      <c r="BK48" s="20">
        <v>0</v>
      </c>
      <c r="BL48" s="20">
        <v>8.5999999999999993E-2</v>
      </c>
      <c r="BM48" s="20">
        <v>8.2000000000000003E-2</v>
      </c>
      <c r="BN48" s="20">
        <v>3.5000000000000003E-2</v>
      </c>
      <c r="BO48" s="20">
        <v>2.7E-2</v>
      </c>
      <c r="BP48" s="20">
        <v>-0.03</v>
      </c>
      <c r="BQ48" s="20">
        <v>-2E-3</v>
      </c>
      <c r="BR48" s="20">
        <v>-1E-3</v>
      </c>
      <c r="BS48" s="20">
        <v>0.02</v>
      </c>
      <c r="BT48" s="20">
        <v>1.2999999999999999E-2</v>
      </c>
    </row>
    <row r="49" spans="13:72" ht="15.5" x14ac:dyDescent="0.35">
      <c r="M49" s="17" t="s">
        <v>107</v>
      </c>
      <c r="N49" s="17" t="s">
        <v>102</v>
      </c>
      <c r="O49" s="21"/>
      <c r="P49" s="21"/>
      <c r="Q49" s="21"/>
      <c r="R49" s="21">
        <v>-0.3578272412578134</v>
      </c>
      <c r="S49" s="21">
        <v>-0.31312019590113943</v>
      </c>
      <c r="T49" s="21">
        <v>-0.38235641025529743</v>
      </c>
      <c r="U49" s="21">
        <v>-0.40530843046757675</v>
      </c>
      <c r="V49" s="21">
        <v>-0.46102290300200788</v>
      </c>
      <c r="W49" s="21">
        <v>-0.63881373664600027</v>
      </c>
      <c r="X49" s="21">
        <v>-0.16081474076719854</v>
      </c>
      <c r="Y49" s="21">
        <v>-1.0987777351317811E-2</v>
      </c>
      <c r="Z49" s="21">
        <v>-2.8603758818140985E-2</v>
      </c>
      <c r="AA49" s="21">
        <v>-9.4433511140833485E-4</v>
      </c>
      <c r="AB49" s="21">
        <v>-6.5720620751513747E-2</v>
      </c>
      <c r="AC49" s="21">
        <v>-6.6975595587653661E-2</v>
      </c>
      <c r="AD49" s="21">
        <v>-2.1316549703255E-2</v>
      </c>
      <c r="AE49" s="21">
        <v>-5.4586586833660446E-2</v>
      </c>
      <c r="AF49" s="21">
        <v>-7.8878962670946053E-3</v>
      </c>
      <c r="AG49" s="21">
        <v>-0.10296697607105049</v>
      </c>
      <c r="AH49" s="21">
        <v>-0.12867965086818206</v>
      </c>
      <c r="AI49" s="21">
        <v>-8.0411987849323699E-2</v>
      </c>
      <c r="AJ49" s="21">
        <v>-7.9634849161684493E-2</v>
      </c>
      <c r="AK49" s="21">
        <v>-7.5242126342396007E-2</v>
      </c>
      <c r="AL49" s="21">
        <v>-0.13170779687770498</v>
      </c>
      <c r="AM49" s="21">
        <v>-0.20634344489565912</v>
      </c>
      <c r="AN49" s="21">
        <v>-0.12045773882497617</v>
      </c>
      <c r="AO49" s="21">
        <v>-0.15619742925138472</v>
      </c>
      <c r="AP49" s="21">
        <v>-0.1109243754782458</v>
      </c>
      <c r="AQ49" s="21">
        <v>-0.38452491289224056</v>
      </c>
      <c r="AR49" s="21">
        <v>-0.12535167272911629</v>
      </c>
      <c r="AS49" s="21">
        <v>-0.10847418432361959</v>
      </c>
      <c r="AT49" s="21">
        <v>-1.9751042273228051E-2</v>
      </c>
      <c r="AU49" s="21">
        <v>-9.4411925819694473E-2</v>
      </c>
      <c r="AV49" s="21">
        <v>-0.18616646129460615</v>
      </c>
      <c r="AW49" s="21">
        <v>-6.3917912079505784E-2</v>
      </c>
      <c r="AX49" s="21">
        <v>-7.4898637966892709E-2</v>
      </c>
      <c r="AY49" s="21">
        <v>-6.2916182787763883E-2</v>
      </c>
      <c r="AZ49" s="21">
        <v>-0.14272795413340705</v>
      </c>
      <c r="BA49" s="21">
        <v>-4.9988501385413359E-2</v>
      </c>
      <c r="BB49" s="21">
        <v>-9.2669874858335832E-2</v>
      </c>
      <c r="BC49" s="21">
        <v>-5.0726305157259989E-2</v>
      </c>
      <c r="BD49" s="21">
        <v>-7.7455186288687472E-2</v>
      </c>
      <c r="BE49" s="21">
        <v>-1.7017945268105603E-2</v>
      </c>
      <c r="BF49" s="21">
        <v>-9.9089229606489897E-3</v>
      </c>
      <c r="BG49" s="20">
        <v>-8.6999999999999994E-2</v>
      </c>
      <c r="BH49" s="20">
        <v>-0.01</v>
      </c>
      <c r="BI49" s="20">
        <v>-5.0000000000000001E-3</v>
      </c>
      <c r="BJ49" s="20">
        <v>-7.1999999999999995E-2</v>
      </c>
      <c r="BK49" s="20">
        <v>-2.1999999999999999E-2</v>
      </c>
      <c r="BL49" s="20">
        <v>-3.7999999999999999E-2</v>
      </c>
      <c r="BM49" s="20">
        <v>-0.08</v>
      </c>
      <c r="BN49" s="20">
        <v>-0.26300000000000001</v>
      </c>
      <c r="BO49" s="20">
        <v>-8.5000000000000006E-2</v>
      </c>
      <c r="BP49" s="20">
        <v>-0.10299999999999999</v>
      </c>
      <c r="BQ49" s="20">
        <v>-4.9000000000000002E-2</v>
      </c>
      <c r="BR49" s="20">
        <v>-0.124</v>
      </c>
      <c r="BS49" s="20">
        <v>3.0000000000000001E-3</v>
      </c>
      <c r="BT49" s="20">
        <v>-6.6000000000000003E-2</v>
      </c>
    </row>
    <row r="50" spans="13:72" ht="15.5" x14ac:dyDescent="0.35">
      <c r="M50" s="26" t="s">
        <v>108</v>
      </c>
      <c r="N50" s="26" t="s">
        <v>102</v>
      </c>
      <c r="O50" s="21">
        <v>-0.16600000000000001</v>
      </c>
      <c r="P50" s="21">
        <v>2.3E-2</v>
      </c>
      <c r="Q50" s="21">
        <v>-4.8000000000000001E-2</v>
      </c>
      <c r="R50" s="21">
        <v>-6.2E-2</v>
      </c>
      <c r="S50" s="21">
        <v>-0.26500000000000001</v>
      </c>
      <c r="T50" s="21">
        <v>-0.42499999999999999</v>
      </c>
      <c r="U50" s="21">
        <v>-0.46700000000000003</v>
      </c>
      <c r="V50" s="21">
        <v>-0.79400000000000004</v>
      </c>
      <c r="W50" s="21">
        <v>-0.90300000000000002</v>
      </c>
      <c r="X50" s="21">
        <v>-0.39600000000000002</v>
      </c>
      <c r="Y50" s="21">
        <v>-0.30199999999999999</v>
      </c>
      <c r="Z50" s="21">
        <v>-0.105</v>
      </c>
      <c r="AA50" s="21">
        <v>2.7999999999999997E-2</v>
      </c>
      <c r="AB50" s="21">
        <v>-0.107</v>
      </c>
      <c r="AC50" s="21">
        <v>-0.129</v>
      </c>
      <c r="AD50" s="21">
        <v>-0.11900000000000001</v>
      </c>
      <c r="AE50" s="21">
        <v>-0.124</v>
      </c>
      <c r="AF50" s="21">
        <v>-0.121</v>
      </c>
      <c r="AG50" s="21">
        <v>-0.16500000000000001</v>
      </c>
      <c r="AH50" s="21">
        <v>-0.35799999999999998</v>
      </c>
      <c r="AI50" s="21">
        <v>0.01</v>
      </c>
      <c r="AJ50" s="21">
        <v>-0.115</v>
      </c>
      <c r="AK50" s="21">
        <v>-0.37</v>
      </c>
      <c r="AL50" s="21">
        <v>-0.13</v>
      </c>
      <c r="AM50" s="21">
        <v>0</v>
      </c>
      <c r="AN50" s="21">
        <v>3.2000000000000001E-2</v>
      </c>
      <c r="AO50" s="21">
        <v>0</v>
      </c>
      <c r="AP50" s="21">
        <v>-5.5999999999999994E-2</v>
      </c>
      <c r="AQ50" s="21">
        <v>-7.2000000000000008E-2</v>
      </c>
      <c r="AR50" s="21">
        <v>0.13400000000000001</v>
      </c>
      <c r="AS50" s="21">
        <v>0</v>
      </c>
      <c r="AT50" s="21">
        <v>-0.16699999999999998</v>
      </c>
      <c r="AU50" s="21">
        <v>-3.1E-2</v>
      </c>
      <c r="AV50" s="21">
        <v>-3.4000000000000002E-2</v>
      </c>
      <c r="AW50" s="21">
        <v>-0.64300000000000002</v>
      </c>
      <c r="AX50" s="21">
        <v>-0.48299999999999998</v>
      </c>
      <c r="AY50" s="21">
        <v>-0.36399999999999999</v>
      </c>
      <c r="AZ50" s="21">
        <v>-6.3E-2</v>
      </c>
      <c r="BA50" s="21">
        <v>-0.26700000000000002</v>
      </c>
      <c r="BB50" s="21">
        <v>-0.115</v>
      </c>
      <c r="BC50" s="21">
        <v>0</v>
      </c>
      <c r="BD50" s="21">
        <v>0.251</v>
      </c>
      <c r="BE50" s="21">
        <v>0</v>
      </c>
      <c r="BF50" s="21">
        <v>0</v>
      </c>
      <c r="BG50" s="20">
        <v>0</v>
      </c>
      <c r="BH50" s="20">
        <v>-0.23499999999999999</v>
      </c>
      <c r="BI50" s="20">
        <v>-0.38800000000000001</v>
      </c>
      <c r="BJ50" s="20">
        <v>-0.21099999999999999</v>
      </c>
      <c r="BK50" s="20">
        <v>0.19</v>
      </c>
      <c r="BL50" s="20">
        <v>0</v>
      </c>
      <c r="BM50" s="20">
        <v>0.247</v>
      </c>
      <c r="BN50" s="20">
        <v>0.57099999999999995</v>
      </c>
      <c r="BO50" s="20">
        <v>0.21199999999999999</v>
      </c>
      <c r="BP50" s="20">
        <v>0.51900000000000002</v>
      </c>
      <c r="BQ50" s="20">
        <v>0.32</v>
      </c>
      <c r="BR50" s="20">
        <v>1.2E-2</v>
      </c>
      <c r="BS50" s="20">
        <v>1.2E-2</v>
      </c>
      <c r="BT50" s="20">
        <v>0</v>
      </c>
    </row>
    <row r="51" spans="13:72" ht="15.5" x14ac:dyDescent="0.35">
      <c r="M51" s="26" t="s">
        <v>109</v>
      </c>
      <c r="N51" s="26" t="s">
        <v>102</v>
      </c>
      <c r="O51" s="19"/>
      <c r="P51" s="19"/>
      <c r="Q51" s="19"/>
      <c r="R51" s="19"/>
      <c r="S51" s="19"/>
      <c r="T51" s="19"/>
      <c r="U51" s="19"/>
      <c r="V51" s="19"/>
      <c r="W51" s="19"/>
      <c r="X51" s="21">
        <v>-0.1533481317055124</v>
      </c>
      <c r="Y51" s="21">
        <v>0.14488899167437558</v>
      </c>
      <c r="Z51" s="21">
        <v>0.20510638297872341</v>
      </c>
      <c r="AA51" s="21">
        <v>0.32847222222222222</v>
      </c>
      <c r="AB51" s="21">
        <v>0.31991279069767442</v>
      </c>
      <c r="AC51" s="21">
        <v>0.30877148634984836</v>
      </c>
      <c r="AD51" s="21">
        <v>0.27281746031746029</v>
      </c>
      <c r="AE51" s="21">
        <v>0.18542183622828784</v>
      </c>
      <c r="AF51" s="21">
        <v>0.17366047020229633</v>
      </c>
      <c r="AG51" s="21">
        <v>-2.3637374860956584E-3</v>
      </c>
      <c r="AH51" s="21">
        <v>-0.14661016949152544</v>
      </c>
      <c r="AI51" s="21">
        <v>-3.7124582869855399E-2</v>
      </c>
      <c r="AJ51" s="21">
        <v>-6.4484126984126977E-2</v>
      </c>
      <c r="AK51" s="21">
        <v>-7.8292820802713395E-2</v>
      </c>
      <c r="AL51" s="21">
        <v>1.001540832049307E-2</v>
      </c>
      <c r="AM51" s="21">
        <v>1.9230769230769232E-2</v>
      </c>
      <c r="AN51" s="21">
        <v>3.5401002506265662E-2</v>
      </c>
      <c r="AO51" s="21">
        <v>3.0550514216575921E-2</v>
      </c>
      <c r="AP51" s="21">
        <v>-6.3383267382702099E-2</v>
      </c>
      <c r="AQ51" s="21">
        <v>-0.18123433583959903</v>
      </c>
      <c r="AR51" s="21">
        <v>-0.20150862068965517</v>
      </c>
      <c r="AS51" s="21">
        <v>-0.29882948986722568</v>
      </c>
      <c r="AT51" s="21">
        <v>-0.65608153638814015</v>
      </c>
      <c r="AU51" s="21">
        <v>-0.17685185185185184</v>
      </c>
      <c r="AV51" s="21">
        <v>0.10796645702306079</v>
      </c>
      <c r="AW51" s="21">
        <v>5.1886792452830191E-2</v>
      </c>
      <c r="AX51" s="21">
        <v>2.5769230769230766E-2</v>
      </c>
      <c r="AY51" s="21">
        <v>2.1458333333333336E-2</v>
      </c>
      <c r="AZ51" s="21">
        <v>9.2708333333333323E-2</v>
      </c>
      <c r="BA51" s="21">
        <v>0.11926020408163264</v>
      </c>
      <c r="BB51" s="21">
        <v>0.12112978723404255</v>
      </c>
      <c r="BC51" s="21">
        <v>0.125</v>
      </c>
      <c r="BD51" s="21">
        <v>0.14351851851851852</v>
      </c>
      <c r="BE51" s="21">
        <v>0.20409125188536956</v>
      </c>
      <c r="BF51" s="21">
        <v>0.17647058823529413</v>
      </c>
      <c r="BG51" s="20">
        <v>0.23899999999999999</v>
      </c>
      <c r="BH51" s="20">
        <v>0.151</v>
      </c>
      <c r="BI51" s="20">
        <v>6.6000000000000003E-2</v>
      </c>
      <c r="BJ51" s="20">
        <v>-0.02</v>
      </c>
      <c r="BK51" s="20">
        <v>-0.28100000000000003</v>
      </c>
      <c r="BL51" s="20">
        <v>8.7999999999999995E-2</v>
      </c>
      <c r="BM51" s="20">
        <v>0.17399999999999999</v>
      </c>
      <c r="BN51" s="20">
        <v>0.187</v>
      </c>
      <c r="BO51" s="20">
        <v>-4.7E-2</v>
      </c>
      <c r="BP51" s="20">
        <v>-0.14899999999999999</v>
      </c>
      <c r="BQ51" s="20">
        <v>0.20300000000000001</v>
      </c>
      <c r="BR51" s="20">
        <v>0.122</v>
      </c>
      <c r="BS51" s="20">
        <v>0.08</v>
      </c>
      <c r="BT51" s="20">
        <v>-3.5999999999999997E-2</v>
      </c>
    </row>
    <row r="52" spans="13:72" ht="15.5" x14ac:dyDescent="0.35">
      <c r="M52" s="22" t="s">
        <v>110</v>
      </c>
      <c r="N52" s="22" t="s">
        <v>102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>
        <v>-0.04</v>
      </c>
      <c r="AV52" s="19">
        <v>0.04</v>
      </c>
      <c r="AW52" s="19">
        <v>0</v>
      </c>
      <c r="AX52" s="19">
        <v>-0.04</v>
      </c>
      <c r="AY52" s="19">
        <v>0</v>
      </c>
      <c r="AZ52" s="19">
        <v>-0.08</v>
      </c>
      <c r="BA52" s="19">
        <v>-0.08</v>
      </c>
      <c r="BB52" s="19">
        <v>-0.08</v>
      </c>
      <c r="BC52" s="19">
        <v>-0.08</v>
      </c>
      <c r="BD52" s="19">
        <v>-0.17</v>
      </c>
      <c r="BE52" s="19">
        <v>0</v>
      </c>
      <c r="BF52" s="19">
        <v>-0.04</v>
      </c>
      <c r="BG52" s="20">
        <v>-6.7000000000000004E-2</v>
      </c>
      <c r="BH52" s="20">
        <v>-0.104</v>
      </c>
      <c r="BI52" s="20">
        <v>-9.5000000000000001E-2</v>
      </c>
      <c r="BJ52" s="20">
        <v>-9.5000000000000001E-2</v>
      </c>
      <c r="BK52" s="20">
        <v>-0.106</v>
      </c>
      <c r="BL52" s="20">
        <v>-0.105</v>
      </c>
      <c r="BM52" s="20">
        <v>-0.26300000000000001</v>
      </c>
      <c r="BN52" s="20">
        <v>-0.11600000000000001</v>
      </c>
      <c r="BO52" s="20">
        <v>-0.27700000000000002</v>
      </c>
      <c r="BP52" s="20">
        <v>-0.57599999999999996</v>
      </c>
      <c r="BQ52" s="20">
        <v>-0.183</v>
      </c>
      <c r="BR52" s="20">
        <v>-4.2000000000000003E-2</v>
      </c>
      <c r="BS52" s="20">
        <v>-1E-3</v>
      </c>
      <c r="BT52" s="20">
        <v>8.7999999999999995E-2</v>
      </c>
    </row>
  </sheetData>
  <mergeCells count="3">
    <mergeCell ref="M3:M4"/>
    <mergeCell ref="N3:AB3"/>
    <mergeCell ref="B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7477-46F5-487F-ADC3-029FDCB68222}">
  <dimension ref="A1:R68"/>
  <sheetViews>
    <sheetView showGridLines="0" zoomScale="75" zoomScaleNormal="75" workbookViewId="0"/>
  </sheetViews>
  <sheetFormatPr defaultRowHeight="15.5" x14ac:dyDescent="0.35"/>
  <sheetData>
    <row r="1" spans="1:18" x14ac:dyDescent="0.35">
      <c r="A1" s="2"/>
      <c r="B1" s="5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149999999999999" customHeight="1" x14ac:dyDescent="0.35">
      <c r="A2" s="2"/>
      <c r="B2" s="79" t="s">
        <v>111</v>
      </c>
      <c r="C2" s="80"/>
      <c r="D2" s="80"/>
      <c r="E2" s="80"/>
      <c r="F2" s="80"/>
      <c r="G2" s="80"/>
      <c r="H2" s="80"/>
      <c r="I2" s="80"/>
      <c r="J2" s="80"/>
      <c r="K2" s="2"/>
      <c r="N2" s="2"/>
      <c r="O2" s="2"/>
      <c r="P2" s="2"/>
      <c r="Q2" s="2"/>
      <c r="R2" s="2"/>
    </row>
    <row r="3" spans="1:18" ht="20.149999999999999" customHeight="1" x14ac:dyDescent="0.35">
      <c r="A3" s="2"/>
      <c r="B3" s="80"/>
      <c r="C3" s="80"/>
      <c r="D3" s="80"/>
      <c r="E3" s="80"/>
      <c r="F3" s="80"/>
      <c r="G3" s="80"/>
      <c r="H3" s="80"/>
      <c r="I3" s="80"/>
      <c r="J3" s="80"/>
      <c r="K3" s="2"/>
      <c r="L3" s="2"/>
      <c r="M3" s="2"/>
      <c r="N3" s="2"/>
      <c r="O3" s="2"/>
      <c r="P3" s="2"/>
      <c r="Q3" s="2"/>
      <c r="R3" s="2"/>
    </row>
    <row r="4" spans="1:18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9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2"/>
      <c r="B68" s="2"/>
      <c r="C68" s="2"/>
      <c r="D68" s="2"/>
      <c r="E68" s="2"/>
      <c r="F68" s="2"/>
      <c r="G68" s="2"/>
      <c r="H68" s="2"/>
      <c r="I68" s="2"/>
    </row>
  </sheetData>
  <mergeCells count="1">
    <mergeCell ref="B2:J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B7F9-DA6A-4FDE-8990-EF10795D88F3}">
  <dimension ref="B2:P7"/>
  <sheetViews>
    <sheetView showGridLines="0" zoomScale="75" zoomScaleNormal="75" workbookViewId="0"/>
  </sheetViews>
  <sheetFormatPr defaultColWidth="8.58203125" defaultRowHeight="15.5" x14ac:dyDescent="0.35"/>
  <cols>
    <col min="1" max="12" width="8.58203125" style="1"/>
    <col min="13" max="13" width="1.58203125" style="10" customWidth="1"/>
    <col min="14" max="14" width="8.58203125" style="1"/>
    <col min="15" max="15" width="18.33203125" style="1" customWidth="1"/>
    <col min="16" max="16384" width="8.58203125" style="1"/>
  </cols>
  <sheetData>
    <row r="2" spans="2:16" ht="38.15" customHeight="1" x14ac:dyDescent="0.35">
      <c r="B2" s="81" t="s">
        <v>119</v>
      </c>
      <c r="C2" s="81"/>
      <c r="D2" s="81"/>
      <c r="E2" s="81"/>
      <c r="F2" s="81"/>
      <c r="G2" s="81"/>
      <c r="H2" s="81"/>
      <c r="I2" s="81"/>
      <c r="J2" s="81"/>
      <c r="K2" s="81"/>
      <c r="O2" s="82" t="s">
        <v>120</v>
      </c>
      <c r="P2" s="82"/>
    </row>
    <row r="3" spans="2:16" ht="20.149999999999999" customHeight="1" x14ac:dyDescent="0.35">
      <c r="B3" s="31"/>
      <c r="C3" s="31"/>
      <c r="D3" s="31"/>
      <c r="E3" s="31"/>
      <c r="F3" s="31"/>
      <c r="G3" s="31"/>
      <c r="H3" s="31"/>
      <c r="I3" s="31"/>
      <c r="J3" s="31"/>
      <c r="K3" s="31"/>
      <c r="O3" s="10" t="s">
        <v>121</v>
      </c>
      <c r="P3" s="32">
        <v>1.29</v>
      </c>
    </row>
    <row r="4" spans="2:16" x14ac:dyDescent="0.35">
      <c r="O4" s="10" t="s">
        <v>122</v>
      </c>
      <c r="P4" s="32">
        <v>4.4000000000000004</v>
      </c>
    </row>
    <row r="5" spans="2:16" x14ac:dyDescent="0.35">
      <c r="O5" s="10" t="s">
        <v>213</v>
      </c>
      <c r="P5" s="32">
        <v>12.68</v>
      </c>
    </row>
    <row r="6" spans="2:16" x14ac:dyDescent="0.35">
      <c r="O6" s="10" t="s">
        <v>123</v>
      </c>
      <c r="P6" s="32">
        <v>15.62</v>
      </c>
    </row>
    <row r="7" spans="2:16" x14ac:dyDescent="0.35">
      <c r="O7" s="10" t="s">
        <v>124</v>
      </c>
      <c r="P7" s="11">
        <v>12.2</v>
      </c>
    </row>
  </sheetData>
  <sortState xmlns:xlrd2="http://schemas.microsoft.com/office/spreadsheetml/2017/richdata2" ref="O4:P7">
    <sortCondition ref="P4:P7"/>
  </sortState>
  <mergeCells count="2">
    <mergeCell ref="B2:K2"/>
    <mergeCell ref="O2:P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0E6B-13BC-0C4B-A4CD-0502DF5B3364}">
  <dimension ref="B1:W90"/>
  <sheetViews>
    <sheetView showGridLines="0" zoomScale="45" zoomScaleNormal="45" workbookViewId="0"/>
  </sheetViews>
  <sheetFormatPr defaultColWidth="9" defaultRowHeight="14.5" x14ac:dyDescent="0.35"/>
  <cols>
    <col min="1" max="16" width="9" style="45"/>
    <col min="17" max="17" width="1.58203125" style="46" customWidth="1"/>
    <col min="18" max="18" width="9" style="45"/>
    <col min="19" max="23" width="15.58203125" style="7" customWidth="1"/>
    <col min="24" max="16384" width="9" style="45"/>
  </cols>
  <sheetData>
    <row r="1" spans="2:23" x14ac:dyDescent="0.35">
      <c r="S1" s="56"/>
    </row>
    <row r="2" spans="2:23" ht="38.15" customHeight="1" x14ac:dyDescent="0.35">
      <c r="B2" s="83" t="s">
        <v>125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S2" s="33" t="s">
        <v>23</v>
      </c>
      <c r="T2" s="34" t="s">
        <v>126</v>
      </c>
      <c r="U2" s="34" t="s">
        <v>127</v>
      </c>
      <c r="V2" s="34" t="s">
        <v>128</v>
      </c>
      <c r="W2" s="34" t="s">
        <v>129</v>
      </c>
    </row>
    <row r="3" spans="2:23" x14ac:dyDescent="0.3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S3" s="36" t="s">
        <v>130</v>
      </c>
      <c r="T3" s="37">
        <v>51.554409999999997</v>
      </c>
      <c r="U3" s="37">
        <v>8.26</v>
      </c>
      <c r="V3" s="38">
        <f>T3/100</f>
        <v>0.51554409999999995</v>
      </c>
      <c r="W3" s="39">
        <f>U3/100</f>
        <v>8.2599999999999993E-2</v>
      </c>
    </row>
    <row r="4" spans="2:23" x14ac:dyDescent="0.35">
      <c r="S4" s="36" t="s">
        <v>131</v>
      </c>
      <c r="T4" s="37">
        <v>31.460699999999999</v>
      </c>
      <c r="U4" s="37">
        <v>18</v>
      </c>
      <c r="V4" s="38">
        <f t="shared" ref="V4:W67" si="0">T4/100</f>
        <v>0.31460699999999997</v>
      </c>
      <c r="W4" s="39">
        <f t="shared" si="0"/>
        <v>0.18</v>
      </c>
    </row>
    <row r="5" spans="2:23" x14ac:dyDescent="0.35">
      <c r="S5" s="36" t="s">
        <v>132</v>
      </c>
      <c r="T5" s="37">
        <v>5.9405899999999994</v>
      </c>
      <c r="U5" s="37">
        <v>9.8000000000000007</v>
      </c>
      <c r="V5" s="38">
        <f t="shared" si="0"/>
        <v>5.9405899999999991E-2</v>
      </c>
      <c r="W5" s="39">
        <f t="shared" si="0"/>
        <v>9.8000000000000004E-2</v>
      </c>
    </row>
    <row r="6" spans="2:23" x14ac:dyDescent="0.35">
      <c r="S6" s="36" t="s">
        <v>133</v>
      </c>
      <c r="T6" s="37">
        <v>30</v>
      </c>
      <c r="U6" s="37">
        <v>22</v>
      </c>
      <c r="V6" s="38">
        <f t="shared" si="0"/>
        <v>0.3</v>
      </c>
      <c r="W6" s="39">
        <f t="shared" si="0"/>
        <v>0.22</v>
      </c>
    </row>
    <row r="7" spans="2:23" x14ac:dyDescent="0.35">
      <c r="S7" s="36" t="s">
        <v>134</v>
      </c>
      <c r="T7" s="37">
        <v>38.699190000000002</v>
      </c>
      <c r="U7" s="37">
        <v>15</v>
      </c>
      <c r="V7" s="38">
        <f t="shared" si="0"/>
        <v>0.3869919</v>
      </c>
      <c r="W7" s="39">
        <f t="shared" si="0"/>
        <v>0.15</v>
      </c>
    </row>
    <row r="8" spans="2:23" x14ac:dyDescent="0.35">
      <c r="S8" s="36" t="s">
        <v>135</v>
      </c>
      <c r="T8" s="37">
        <v>10.9155</v>
      </c>
      <c r="U8" s="37">
        <v>15.1</v>
      </c>
      <c r="V8" s="38">
        <f t="shared" si="0"/>
        <v>0.109155</v>
      </c>
      <c r="W8" s="39">
        <f t="shared" si="0"/>
        <v>0.151</v>
      </c>
    </row>
    <row r="9" spans="2:23" x14ac:dyDescent="0.35">
      <c r="S9" s="36" t="s">
        <v>136</v>
      </c>
      <c r="T9" s="37">
        <v>7.6923099999999991</v>
      </c>
      <c r="U9" s="37">
        <v>10.220000000000001</v>
      </c>
      <c r="V9" s="38">
        <f t="shared" si="0"/>
        <v>7.6923099999999994E-2</v>
      </c>
      <c r="W9" s="39">
        <f t="shared" si="0"/>
        <v>0.10220000000000001</v>
      </c>
    </row>
    <row r="10" spans="2:23" x14ac:dyDescent="0.35">
      <c r="S10" s="36" t="s">
        <v>137</v>
      </c>
      <c r="T10" s="37">
        <v>11.594200000000001</v>
      </c>
      <c r="U10" s="37">
        <v>25.4</v>
      </c>
      <c r="V10" s="38">
        <f t="shared" si="0"/>
        <v>0.115942</v>
      </c>
      <c r="W10" s="39">
        <f t="shared" si="0"/>
        <v>0.254</v>
      </c>
    </row>
    <row r="11" spans="2:23" x14ac:dyDescent="0.35">
      <c r="S11" s="36" t="s">
        <v>138</v>
      </c>
      <c r="T11" s="37">
        <v>20.388349999999999</v>
      </c>
      <c r="U11" s="37">
        <v>23</v>
      </c>
      <c r="V11" s="38">
        <f t="shared" si="0"/>
        <v>0.2038835</v>
      </c>
      <c r="W11" s="39">
        <f t="shared" si="0"/>
        <v>0.23</v>
      </c>
    </row>
    <row r="12" spans="2:23" x14ac:dyDescent="0.35">
      <c r="S12" s="36" t="s">
        <v>139</v>
      </c>
      <c r="T12" s="37">
        <v>35.885199999999998</v>
      </c>
      <c r="U12" s="37">
        <v>19.3</v>
      </c>
      <c r="V12" s="38">
        <f t="shared" si="0"/>
        <v>0.35885199999999995</v>
      </c>
      <c r="W12" s="39">
        <f t="shared" si="0"/>
        <v>0.193</v>
      </c>
    </row>
    <row r="13" spans="2:23" x14ac:dyDescent="0.35">
      <c r="S13" s="36" t="s">
        <v>140</v>
      </c>
      <c r="T13" s="37">
        <v>55.616439999999997</v>
      </c>
      <c r="U13" s="37">
        <v>57.5</v>
      </c>
      <c r="V13" s="38">
        <f t="shared" si="0"/>
        <v>0.5561644</v>
      </c>
      <c r="W13" s="39">
        <f t="shared" si="0"/>
        <v>0.57499999999999996</v>
      </c>
    </row>
    <row r="14" spans="2:23" x14ac:dyDescent="0.35">
      <c r="S14" s="36" t="s">
        <v>141</v>
      </c>
      <c r="T14" s="37">
        <v>11.478260000000001</v>
      </c>
      <c r="U14" s="37">
        <v>12.9</v>
      </c>
      <c r="V14" s="38">
        <f t="shared" si="0"/>
        <v>0.11478260000000001</v>
      </c>
      <c r="W14" s="39">
        <f t="shared" si="0"/>
        <v>0.129</v>
      </c>
    </row>
    <row r="15" spans="2:23" x14ac:dyDescent="0.35">
      <c r="S15" s="36" t="s">
        <v>142</v>
      </c>
      <c r="T15" s="37">
        <v>37.802599999999998</v>
      </c>
      <c r="U15" s="37">
        <v>78.27</v>
      </c>
      <c r="V15" s="38">
        <f t="shared" si="0"/>
        <v>0.37802599999999997</v>
      </c>
      <c r="W15" s="39">
        <f t="shared" si="0"/>
        <v>0.78269999999999995</v>
      </c>
    </row>
    <row r="16" spans="2:23" x14ac:dyDescent="0.35">
      <c r="S16" s="36" t="s">
        <v>143</v>
      </c>
      <c r="T16" s="37">
        <v>23.8095</v>
      </c>
      <c r="U16" s="37">
        <v>8.48</v>
      </c>
      <c r="V16" s="38">
        <f t="shared" si="0"/>
        <v>0.238095</v>
      </c>
      <c r="W16" s="39">
        <f t="shared" si="0"/>
        <v>8.48E-2</v>
      </c>
    </row>
    <row r="17" spans="19:23" x14ac:dyDescent="0.35">
      <c r="S17" s="36" t="s">
        <v>144</v>
      </c>
      <c r="T17" s="37">
        <v>30.946289999999998</v>
      </c>
      <c r="U17" s="37">
        <v>50.49</v>
      </c>
      <c r="V17" s="38">
        <f t="shared" si="0"/>
        <v>0.30946289999999999</v>
      </c>
      <c r="W17" s="39">
        <f t="shared" si="0"/>
        <v>0.50490000000000002</v>
      </c>
    </row>
    <row r="18" spans="19:23" x14ac:dyDescent="0.35">
      <c r="S18" s="36" t="s">
        <v>95</v>
      </c>
      <c r="T18" s="37">
        <v>10.339119999999999</v>
      </c>
      <c r="U18" s="37">
        <v>53</v>
      </c>
      <c r="V18" s="38">
        <f t="shared" si="0"/>
        <v>0.10339119999999999</v>
      </c>
      <c r="W18" s="39">
        <f t="shared" si="0"/>
        <v>0.53</v>
      </c>
    </row>
    <row r="19" spans="19:23" x14ac:dyDescent="0.35">
      <c r="S19" s="36" t="s">
        <v>145</v>
      </c>
      <c r="T19" s="37">
        <v>49.079749999999997</v>
      </c>
      <c r="U19" s="37">
        <v>32.14</v>
      </c>
      <c r="V19" s="38">
        <f t="shared" si="0"/>
        <v>0.4907975</v>
      </c>
      <c r="W19" s="39">
        <f t="shared" si="0"/>
        <v>0.32140000000000002</v>
      </c>
    </row>
    <row r="20" spans="19:23" x14ac:dyDescent="0.35">
      <c r="S20" s="36" t="s">
        <v>97</v>
      </c>
      <c r="T20" s="37">
        <v>39.16084</v>
      </c>
      <c r="U20" s="37">
        <v>41</v>
      </c>
      <c r="V20" s="38">
        <f t="shared" si="0"/>
        <v>0.39160840000000002</v>
      </c>
      <c r="W20" s="39">
        <f t="shared" si="0"/>
        <v>0.41</v>
      </c>
    </row>
    <row r="21" spans="19:23" x14ac:dyDescent="0.35">
      <c r="S21" s="36" t="s">
        <v>146</v>
      </c>
      <c r="T21" s="40">
        <v>80.737020000000001</v>
      </c>
      <c r="U21" s="37">
        <v>47.69</v>
      </c>
      <c r="V21" s="38">
        <v>0.80740000000000001</v>
      </c>
      <c r="W21" s="39">
        <f t="shared" si="0"/>
        <v>0.47689999999999999</v>
      </c>
    </row>
    <row r="22" spans="19:23" x14ac:dyDescent="0.35">
      <c r="S22" s="36" t="s">
        <v>147</v>
      </c>
      <c r="T22" s="37">
        <v>53.380780000000009</v>
      </c>
      <c r="U22" s="37">
        <v>22.57</v>
      </c>
      <c r="V22" s="38">
        <f t="shared" si="0"/>
        <v>0.53380780000000005</v>
      </c>
      <c r="W22" s="39">
        <f t="shared" si="0"/>
        <v>0.22570000000000001</v>
      </c>
    </row>
    <row r="23" spans="19:23" x14ac:dyDescent="0.35">
      <c r="S23" s="36" t="s">
        <v>148</v>
      </c>
      <c r="T23" s="37">
        <v>49.2727</v>
      </c>
      <c r="U23" s="37">
        <v>38.200000000000003</v>
      </c>
      <c r="V23" s="38">
        <f t="shared" si="0"/>
        <v>0.49272700000000003</v>
      </c>
      <c r="W23" s="39">
        <f t="shared" si="0"/>
        <v>0.38200000000000001</v>
      </c>
    </row>
    <row r="24" spans="19:23" x14ac:dyDescent="0.35">
      <c r="S24" s="36" t="s">
        <v>149</v>
      </c>
      <c r="T24" s="37">
        <v>30.633800000000001</v>
      </c>
      <c r="U24" s="37">
        <v>51.08</v>
      </c>
      <c r="V24" s="38">
        <f t="shared" si="0"/>
        <v>0.306338</v>
      </c>
      <c r="W24" s="39">
        <f t="shared" si="0"/>
        <v>0.51080000000000003</v>
      </c>
    </row>
    <row r="25" spans="19:23" x14ac:dyDescent="0.35">
      <c r="S25" s="36" t="s">
        <v>150</v>
      </c>
      <c r="T25" s="37">
        <v>27.7849</v>
      </c>
      <c r="U25" s="37">
        <v>74.38</v>
      </c>
      <c r="V25" s="38">
        <f t="shared" si="0"/>
        <v>0.27784900000000001</v>
      </c>
      <c r="W25" s="39">
        <f t="shared" si="0"/>
        <v>0.74379999999999991</v>
      </c>
    </row>
    <row r="26" spans="19:23" x14ac:dyDescent="0.35">
      <c r="S26" s="36" t="s">
        <v>151</v>
      </c>
      <c r="T26" s="37">
        <v>18.114599999999999</v>
      </c>
      <c r="U26" s="37">
        <v>21.4</v>
      </c>
      <c r="V26" s="38">
        <f t="shared" si="0"/>
        <v>0.181146</v>
      </c>
      <c r="W26" s="39">
        <f t="shared" si="0"/>
        <v>0.214</v>
      </c>
    </row>
    <row r="27" spans="19:23" x14ac:dyDescent="0.35">
      <c r="S27" s="36" t="s">
        <v>152</v>
      </c>
      <c r="T27" s="37">
        <v>35.869570000000003</v>
      </c>
      <c r="U27" s="37">
        <v>27.86</v>
      </c>
      <c r="V27" s="38">
        <f t="shared" si="0"/>
        <v>0.35869570000000001</v>
      </c>
      <c r="W27" s="39">
        <f t="shared" si="0"/>
        <v>0.27860000000000001</v>
      </c>
    </row>
    <row r="28" spans="19:23" x14ac:dyDescent="0.35">
      <c r="S28" s="36" t="s">
        <v>153</v>
      </c>
      <c r="T28" s="37">
        <v>59.3264</v>
      </c>
      <c r="U28" s="37">
        <v>33.6</v>
      </c>
      <c r="V28" s="38">
        <f t="shared" si="0"/>
        <v>0.59326400000000001</v>
      </c>
      <c r="W28" s="39">
        <f t="shared" si="0"/>
        <v>0.33600000000000002</v>
      </c>
    </row>
    <row r="29" spans="19:23" x14ac:dyDescent="0.35">
      <c r="S29" s="36" t="s">
        <v>154</v>
      </c>
      <c r="T29" s="37">
        <v>56.956519999999998</v>
      </c>
      <c r="U29" s="37">
        <v>17.07</v>
      </c>
      <c r="V29" s="38">
        <f t="shared" si="0"/>
        <v>0.56956519999999999</v>
      </c>
      <c r="W29" s="39">
        <f t="shared" si="0"/>
        <v>0.17069999999999999</v>
      </c>
    </row>
    <row r="30" spans="19:23" x14ac:dyDescent="0.35">
      <c r="S30" s="36" t="s">
        <v>155</v>
      </c>
      <c r="T30" s="37">
        <v>35.728949999999998</v>
      </c>
      <c r="U30" s="37">
        <v>39.5</v>
      </c>
      <c r="V30" s="38">
        <f t="shared" si="0"/>
        <v>0.35728949999999998</v>
      </c>
      <c r="W30" s="39">
        <f t="shared" si="0"/>
        <v>0.39500000000000002</v>
      </c>
    </row>
    <row r="31" spans="19:23" x14ac:dyDescent="0.35">
      <c r="S31" s="36" t="s">
        <v>156</v>
      </c>
      <c r="T31" s="37">
        <v>25</v>
      </c>
      <c r="U31" s="37">
        <v>29</v>
      </c>
      <c r="V31" s="38">
        <f t="shared" si="0"/>
        <v>0.25</v>
      </c>
      <c r="W31" s="39">
        <f t="shared" si="0"/>
        <v>0.28999999999999998</v>
      </c>
    </row>
    <row r="32" spans="19:23" x14ac:dyDescent="0.35">
      <c r="S32" s="36" t="s">
        <v>157</v>
      </c>
      <c r="T32" s="37">
        <v>45.084699999999998</v>
      </c>
      <c r="U32" s="37">
        <v>21.96</v>
      </c>
      <c r="V32" s="38">
        <f t="shared" si="0"/>
        <v>0.450847</v>
      </c>
      <c r="W32" s="39">
        <f t="shared" si="0"/>
        <v>0.21960000000000002</v>
      </c>
    </row>
    <row r="33" spans="19:23" x14ac:dyDescent="0.35">
      <c r="S33" s="36" t="s">
        <v>158</v>
      </c>
      <c r="T33" s="37">
        <v>33.183859999999996</v>
      </c>
      <c r="U33" s="37">
        <v>20</v>
      </c>
      <c r="V33" s="38">
        <f t="shared" si="0"/>
        <v>0.33183859999999998</v>
      </c>
      <c r="W33" s="39">
        <f t="shared" si="0"/>
        <v>0.2</v>
      </c>
    </row>
    <row r="34" spans="19:23" x14ac:dyDescent="0.35">
      <c r="S34" s="36" t="s">
        <v>159</v>
      </c>
      <c r="T34" s="37">
        <v>53.206240000000008</v>
      </c>
      <c r="U34" s="37">
        <v>66.7</v>
      </c>
      <c r="V34" s="38">
        <f t="shared" si="0"/>
        <v>0.53206240000000005</v>
      </c>
      <c r="W34" s="39">
        <f t="shared" si="0"/>
        <v>0.66700000000000004</v>
      </c>
    </row>
    <row r="35" spans="19:23" x14ac:dyDescent="0.35">
      <c r="S35" s="36" t="s">
        <v>160</v>
      </c>
      <c r="T35" s="37">
        <v>60.917700000000004</v>
      </c>
      <c r="U35" s="37">
        <v>70.400000000000006</v>
      </c>
      <c r="V35" s="38">
        <f t="shared" si="0"/>
        <v>0.60917700000000008</v>
      </c>
      <c r="W35" s="39">
        <f t="shared" si="0"/>
        <v>0.70400000000000007</v>
      </c>
    </row>
    <row r="36" spans="19:23" x14ac:dyDescent="0.35">
      <c r="S36" s="36" t="s">
        <v>161</v>
      </c>
      <c r="T36" s="37">
        <v>20.653099999999998</v>
      </c>
      <c r="U36" s="37">
        <v>70.62</v>
      </c>
      <c r="V36" s="38">
        <f t="shared" si="0"/>
        <v>0.20653099999999999</v>
      </c>
      <c r="W36" s="39">
        <f t="shared" si="0"/>
        <v>0.70620000000000005</v>
      </c>
    </row>
    <row r="37" spans="19:23" x14ac:dyDescent="0.35">
      <c r="S37" s="36" t="s">
        <v>162</v>
      </c>
      <c r="T37" s="37">
        <v>46.680080000000004</v>
      </c>
      <c r="U37" s="37">
        <v>68.66</v>
      </c>
      <c r="V37" s="38">
        <f t="shared" si="0"/>
        <v>0.46680080000000002</v>
      </c>
      <c r="W37" s="39">
        <f t="shared" si="0"/>
        <v>0.68659999999999999</v>
      </c>
    </row>
    <row r="38" spans="19:23" x14ac:dyDescent="0.35">
      <c r="S38" s="36" t="s">
        <v>100</v>
      </c>
      <c r="T38" s="37">
        <v>24.43609</v>
      </c>
      <c r="U38" s="37">
        <v>19</v>
      </c>
      <c r="V38" s="38">
        <f t="shared" si="0"/>
        <v>0.24436089999999999</v>
      </c>
      <c r="W38" s="39">
        <f t="shared" si="0"/>
        <v>0.19</v>
      </c>
    </row>
    <row r="39" spans="19:23" x14ac:dyDescent="0.35">
      <c r="S39" s="36" t="s">
        <v>163</v>
      </c>
      <c r="T39" s="37">
        <v>27.306269999999998</v>
      </c>
      <c r="U39" s="37">
        <v>25.1</v>
      </c>
      <c r="V39" s="38">
        <f t="shared" si="0"/>
        <v>0.27306269999999999</v>
      </c>
      <c r="W39" s="39">
        <f t="shared" si="0"/>
        <v>0.251</v>
      </c>
    </row>
    <row r="40" spans="19:23" x14ac:dyDescent="0.35">
      <c r="S40" s="36" t="s">
        <v>101</v>
      </c>
      <c r="T40" s="37">
        <v>16.46707</v>
      </c>
      <c r="U40" s="37">
        <v>68.55</v>
      </c>
      <c r="V40" s="38">
        <f t="shared" si="0"/>
        <v>0.1646707</v>
      </c>
      <c r="W40" s="39">
        <f t="shared" si="0"/>
        <v>0.6855</v>
      </c>
    </row>
    <row r="41" spans="19:23" x14ac:dyDescent="0.35">
      <c r="S41" s="36" t="s">
        <v>164</v>
      </c>
      <c r="T41" s="37">
        <v>35</v>
      </c>
      <c r="U41" s="37">
        <v>66.540000000000006</v>
      </c>
      <c r="V41" s="38">
        <f t="shared" si="0"/>
        <v>0.35</v>
      </c>
      <c r="W41" s="39">
        <f t="shared" si="0"/>
        <v>0.6654000000000001</v>
      </c>
    </row>
    <row r="42" spans="19:23" x14ac:dyDescent="0.35">
      <c r="S42" s="36" t="s">
        <v>165</v>
      </c>
      <c r="T42" s="37">
        <v>26.465</v>
      </c>
      <c r="U42" s="37">
        <v>82.79</v>
      </c>
      <c r="V42" s="38">
        <f t="shared" si="0"/>
        <v>0.26465</v>
      </c>
      <c r="W42" s="39">
        <f t="shared" si="0"/>
        <v>0.82790000000000008</v>
      </c>
    </row>
    <row r="43" spans="19:23" x14ac:dyDescent="0.35">
      <c r="S43" s="36" t="s">
        <v>166</v>
      </c>
      <c r="T43" s="37">
        <v>13.6752</v>
      </c>
      <c r="U43" s="37">
        <v>69.95</v>
      </c>
      <c r="V43" s="38">
        <f t="shared" si="0"/>
        <v>0.13675200000000001</v>
      </c>
      <c r="W43" s="39">
        <f t="shared" si="0"/>
        <v>0.69950000000000001</v>
      </c>
    </row>
    <row r="44" spans="19:23" x14ac:dyDescent="0.35">
      <c r="S44" s="36" t="s">
        <v>167</v>
      </c>
      <c r="T44" s="37">
        <v>68.480490000000003</v>
      </c>
      <c r="U44" s="37">
        <v>73.91</v>
      </c>
      <c r="V44" s="38">
        <f t="shared" si="0"/>
        <v>0.68480490000000005</v>
      </c>
      <c r="W44" s="39">
        <f t="shared" si="0"/>
        <v>0.73909999999999998</v>
      </c>
    </row>
    <row r="45" spans="19:23" x14ac:dyDescent="0.35">
      <c r="S45" s="36" t="s">
        <v>168</v>
      </c>
      <c r="T45" s="37">
        <v>22.2498</v>
      </c>
      <c r="U45" s="37">
        <v>67.95</v>
      </c>
      <c r="V45" s="38">
        <f t="shared" si="0"/>
        <v>0.222498</v>
      </c>
      <c r="W45" s="39">
        <f t="shared" si="0"/>
        <v>0.67949999999999999</v>
      </c>
    </row>
    <row r="46" spans="19:23" x14ac:dyDescent="0.35">
      <c r="S46" s="36" t="s">
        <v>169</v>
      </c>
      <c r="T46" s="37">
        <v>25.415949999999999</v>
      </c>
      <c r="U46" s="37">
        <v>65.010000000000005</v>
      </c>
      <c r="V46" s="38">
        <f t="shared" si="0"/>
        <v>0.25415949999999998</v>
      </c>
      <c r="W46" s="39">
        <f t="shared" si="0"/>
        <v>0.65010000000000001</v>
      </c>
    </row>
    <row r="47" spans="19:23" x14ac:dyDescent="0.35">
      <c r="S47" s="36" t="s">
        <v>170</v>
      </c>
      <c r="T47" s="40">
        <v>77.142859999999999</v>
      </c>
      <c r="U47" s="37">
        <v>61</v>
      </c>
      <c r="V47" s="38">
        <v>0.77139999999999997</v>
      </c>
      <c r="W47" s="39">
        <f t="shared" si="0"/>
        <v>0.61</v>
      </c>
    </row>
    <row r="48" spans="19:23" x14ac:dyDescent="0.35">
      <c r="S48" s="36" t="s">
        <v>171</v>
      </c>
      <c r="T48" s="37">
        <v>18.79195</v>
      </c>
      <c r="U48" s="37">
        <v>68.849999999999994</v>
      </c>
      <c r="V48" s="38">
        <f t="shared" si="0"/>
        <v>0.18791949999999999</v>
      </c>
      <c r="W48" s="39">
        <f t="shared" si="0"/>
        <v>0.68849999999999989</v>
      </c>
    </row>
    <row r="49" spans="19:23" x14ac:dyDescent="0.35">
      <c r="S49" s="36" t="s">
        <v>172</v>
      </c>
      <c r="T49" s="37">
        <v>37.68844</v>
      </c>
      <c r="U49" s="37">
        <v>44.4</v>
      </c>
      <c r="V49" s="38">
        <f t="shared" si="0"/>
        <v>0.37688440000000001</v>
      </c>
      <c r="W49" s="39">
        <f t="shared" si="0"/>
        <v>0.44400000000000001</v>
      </c>
    </row>
    <row r="50" spans="19:23" x14ac:dyDescent="0.35">
      <c r="S50" s="36" t="s">
        <v>173</v>
      </c>
      <c r="T50" s="37">
        <v>34.51144</v>
      </c>
      <c r="U50" s="37">
        <v>66.790000000000006</v>
      </c>
      <c r="V50" s="38">
        <f t="shared" si="0"/>
        <v>0.34511439999999999</v>
      </c>
      <c r="W50" s="39">
        <f t="shared" si="0"/>
        <v>0.66790000000000005</v>
      </c>
    </row>
    <row r="51" spans="19:23" x14ac:dyDescent="0.35">
      <c r="S51" s="36" t="s">
        <v>174</v>
      </c>
      <c r="T51" s="37">
        <v>30.817599999999999</v>
      </c>
      <c r="U51" s="37">
        <v>81.88</v>
      </c>
      <c r="V51" s="38">
        <f t="shared" si="0"/>
        <v>0.30817600000000001</v>
      </c>
      <c r="W51" s="39">
        <f t="shared" si="0"/>
        <v>0.81879999999999997</v>
      </c>
    </row>
    <row r="52" spans="19:23" x14ac:dyDescent="0.35">
      <c r="S52" s="36" t="s">
        <v>175</v>
      </c>
      <c r="T52" s="37">
        <v>27.9345</v>
      </c>
      <c r="U52" s="37">
        <v>89.44</v>
      </c>
      <c r="V52" s="38">
        <f t="shared" si="0"/>
        <v>0.27934500000000001</v>
      </c>
      <c r="W52" s="39">
        <f t="shared" si="0"/>
        <v>0.89439999999999997</v>
      </c>
    </row>
    <row r="53" spans="19:23" x14ac:dyDescent="0.35">
      <c r="S53" s="36" t="s">
        <v>176</v>
      </c>
      <c r="T53" s="37">
        <v>7.6923000000000004</v>
      </c>
      <c r="U53" s="37">
        <v>78.180000000000007</v>
      </c>
      <c r="V53" s="38">
        <f t="shared" si="0"/>
        <v>7.6923000000000005E-2</v>
      </c>
      <c r="W53" s="39">
        <f t="shared" si="0"/>
        <v>0.78180000000000005</v>
      </c>
    </row>
    <row r="54" spans="19:23" x14ac:dyDescent="0.35">
      <c r="S54" s="36" t="s">
        <v>177</v>
      </c>
      <c r="T54" s="37">
        <v>28.975269999999998</v>
      </c>
      <c r="U54" s="37">
        <v>76.12</v>
      </c>
      <c r="V54" s="38">
        <f t="shared" si="0"/>
        <v>0.28975269999999997</v>
      </c>
      <c r="W54" s="39">
        <f t="shared" si="0"/>
        <v>0.7612000000000001</v>
      </c>
    </row>
    <row r="55" spans="19:23" x14ac:dyDescent="0.35">
      <c r="S55" s="36" t="s">
        <v>178</v>
      </c>
      <c r="T55" s="37">
        <v>21.4815</v>
      </c>
      <c r="U55" s="37">
        <v>73.48</v>
      </c>
      <c r="V55" s="38">
        <f t="shared" si="0"/>
        <v>0.21481500000000001</v>
      </c>
      <c r="W55" s="39">
        <f t="shared" si="0"/>
        <v>0.73480000000000001</v>
      </c>
    </row>
    <row r="56" spans="19:23" x14ac:dyDescent="0.35">
      <c r="S56" s="41" t="s">
        <v>85</v>
      </c>
      <c r="T56" s="37">
        <v>31.118300000000001</v>
      </c>
      <c r="U56" s="37">
        <v>73.66</v>
      </c>
      <c r="V56" s="38">
        <f>T56/100</f>
        <v>0.31118299999999999</v>
      </c>
      <c r="W56" s="39">
        <f>U56/100</f>
        <v>0.73659999999999992</v>
      </c>
    </row>
    <row r="57" spans="19:23" x14ac:dyDescent="0.35">
      <c r="S57" s="36" t="s">
        <v>108</v>
      </c>
      <c r="T57" s="37">
        <v>53.752800000000001</v>
      </c>
      <c r="U57" s="37">
        <v>73.98</v>
      </c>
      <c r="V57" s="38">
        <f>T57/100</f>
        <v>0.53752800000000001</v>
      </c>
      <c r="W57" s="39">
        <f>U57/100</f>
        <v>0.73980000000000001</v>
      </c>
    </row>
    <row r="58" spans="19:23" x14ac:dyDescent="0.35">
      <c r="S58" s="36" t="s">
        <v>179</v>
      </c>
      <c r="T58" s="37">
        <v>53.643549999999998</v>
      </c>
      <c r="U58" s="37">
        <v>82.64</v>
      </c>
      <c r="V58" s="38">
        <f t="shared" si="0"/>
        <v>0.53643549999999995</v>
      </c>
      <c r="W58" s="39">
        <f t="shared" si="0"/>
        <v>0.82640000000000002</v>
      </c>
    </row>
    <row r="59" spans="19:23" x14ac:dyDescent="0.35">
      <c r="S59" s="36" t="s">
        <v>106</v>
      </c>
      <c r="T59" s="37">
        <v>23.2258</v>
      </c>
      <c r="U59" s="37">
        <v>77.42</v>
      </c>
      <c r="V59" s="38">
        <f t="shared" si="0"/>
        <v>0.23225799999999999</v>
      </c>
      <c r="W59" s="39">
        <f t="shared" si="0"/>
        <v>0.7742</v>
      </c>
    </row>
    <row r="60" spans="19:23" x14ac:dyDescent="0.35">
      <c r="S60" s="36" t="s">
        <v>180</v>
      </c>
      <c r="T60" s="37">
        <v>69.135800000000003</v>
      </c>
      <c r="U60" s="37">
        <v>68.2</v>
      </c>
      <c r="V60" s="38">
        <f t="shared" si="0"/>
        <v>0.69135800000000003</v>
      </c>
      <c r="W60" s="39">
        <f t="shared" si="0"/>
        <v>0.68200000000000005</v>
      </c>
    </row>
    <row r="61" spans="19:23" x14ac:dyDescent="0.35">
      <c r="S61" s="36" t="s">
        <v>181</v>
      </c>
      <c r="T61" s="37">
        <v>13.4503</v>
      </c>
      <c r="U61" s="37">
        <v>79.08</v>
      </c>
      <c r="V61" s="38">
        <f t="shared" si="0"/>
        <v>0.13450300000000001</v>
      </c>
      <c r="W61" s="39">
        <f t="shared" si="0"/>
        <v>0.79079999999999995</v>
      </c>
    </row>
    <row r="62" spans="19:23" x14ac:dyDescent="0.35">
      <c r="S62" s="36" t="s">
        <v>73</v>
      </c>
      <c r="T62" s="37">
        <v>20.359279999999998</v>
      </c>
      <c r="U62" s="37">
        <v>86.06</v>
      </c>
      <c r="V62" s="38">
        <f t="shared" si="0"/>
        <v>0.20359279999999999</v>
      </c>
      <c r="W62" s="39">
        <f t="shared" si="0"/>
        <v>0.86060000000000003</v>
      </c>
    </row>
    <row r="63" spans="19:23" x14ac:dyDescent="0.35">
      <c r="S63" s="36" t="s">
        <v>74</v>
      </c>
      <c r="T63" s="37">
        <v>24.874400000000001</v>
      </c>
      <c r="U63" s="37">
        <v>80.87</v>
      </c>
      <c r="V63" s="38">
        <f t="shared" si="0"/>
        <v>0.24874400000000002</v>
      </c>
      <c r="W63" s="39">
        <f t="shared" si="0"/>
        <v>0.80870000000000009</v>
      </c>
    </row>
    <row r="64" spans="19:23" x14ac:dyDescent="0.35">
      <c r="S64" s="36" t="s">
        <v>75</v>
      </c>
      <c r="T64" s="37">
        <v>21.1111</v>
      </c>
      <c r="U64" s="37">
        <v>90.23</v>
      </c>
      <c r="V64" s="38">
        <f t="shared" si="0"/>
        <v>0.21111099999999999</v>
      </c>
      <c r="W64" s="39">
        <f t="shared" si="0"/>
        <v>0.90229999999999999</v>
      </c>
    </row>
    <row r="65" spans="19:23" x14ac:dyDescent="0.35">
      <c r="S65" s="36" t="s">
        <v>78</v>
      </c>
      <c r="T65" s="37">
        <v>17.735849999999999</v>
      </c>
      <c r="U65" s="37">
        <v>75.67</v>
      </c>
      <c r="V65" s="38">
        <f t="shared" si="0"/>
        <v>0.1773585</v>
      </c>
      <c r="W65" s="39">
        <f t="shared" si="0"/>
        <v>0.75670000000000004</v>
      </c>
    </row>
    <row r="66" spans="19:23" x14ac:dyDescent="0.35">
      <c r="S66" s="36" t="s">
        <v>79</v>
      </c>
      <c r="T66" s="37">
        <v>9.5314999999999994</v>
      </c>
      <c r="U66" s="37">
        <v>80.37</v>
      </c>
      <c r="V66" s="38">
        <f t="shared" si="0"/>
        <v>9.5314999999999997E-2</v>
      </c>
      <c r="W66" s="39">
        <f t="shared" si="0"/>
        <v>0.80370000000000008</v>
      </c>
    </row>
    <row r="67" spans="19:23" x14ac:dyDescent="0.35">
      <c r="S67" s="36" t="s">
        <v>81</v>
      </c>
      <c r="T67" s="37">
        <v>18.181820000000002</v>
      </c>
      <c r="U67" s="37">
        <v>76.099999999999994</v>
      </c>
      <c r="V67" s="38">
        <f t="shared" si="0"/>
        <v>0.18181820000000001</v>
      </c>
      <c r="W67" s="39">
        <f t="shared" si="0"/>
        <v>0.7609999999999999</v>
      </c>
    </row>
    <row r="68" spans="19:23" x14ac:dyDescent="0.35">
      <c r="S68" s="36" t="s">
        <v>82</v>
      </c>
      <c r="T68" s="37">
        <v>24.267800000000001</v>
      </c>
      <c r="U68" s="37">
        <v>86.14</v>
      </c>
      <c r="V68" s="38">
        <f t="shared" ref="V68:W73" si="1">T68/100</f>
        <v>0.242678</v>
      </c>
      <c r="W68" s="39">
        <f t="shared" si="1"/>
        <v>0.86140000000000005</v>
      </c>
    </row>
    <row r="69" spans="19:23" x14ac:dyDescent="0.35">
      <c r="S69" s="36" t="s">
        <v>88</v>
      </c>
      <c r="T69" s="37">
        <v>23.923400000000001</v>
      </c>
      <c r="U69" s="37">
        <v>81.58</v>
      </c>
      <c r="V69" s="38">
        <f t="shared" si="1"/>
        <v>0.239234</v>
      </c>
      <c r="W69" s="39">
        <f t="shared" si="1"/>
        <v>0.81579999999999997</v>
      </c>
    </row>
    <row r="70" spans="19:23" x14ac:dyDescent="0.35">
      <c r="S70" s="36" t="s">
        <v>90</v>
      </c>
      <c r="T70" s="37">
        <v>31.053999999999998</v>
      </c>
      <c r="U70" s="37">
        <v>80.44</v>
      </c>
      <c r="V70" s="38">
        <f t="shared" si="1"/>
        <v>0.31053999999999998</v>
      </c>
      <c r="W70" s="39">
        <f t="shared" si="1"/>
        <v>0.8044</v>
      </c>
    </row>
    <row r="71" spans="19:23" x14ac:dyDescent="0.35">
      <c r="S71" s="36" t="s">
        <v>182</v>
      </c>
      <c r="T71" s="37">
        <v>12.9206</v>
      </c>
      <c r="U71" s="37">
        <v>77.739999999999995</v>
      </c>
      <c r="V71" s="38">
        <f t="shared" si="1"/>
        <v>0.12920600000000002</v>
      </c>
      <c r="W71" s="39">
        <f t="shared" si="1"/>
        <v>0.77739999999999998</v>
      </c>
    </row>
    <row r="72" spans="19:23" x14ac:dyDescent="0.35">
      <c r="S72" s="36" t="s">
        <v>183</v>
      </c>
      <c r="T72" s="37">
        <v>13.8462</v>
      </c>
      <c r="U72" s="37">
        <v>82.85</v>
      </c>
      <c r="V72" s="38">
        <f t="shared" si="1"/>
        <v>0.138462</v>
      </c>
      <c r="W72" s="39">
        <f t="shared" si="1"/>
        <v>0.8284999999999999</v>
      </c>
    </row>
    <row r="73" spans="19:23" x14ac:dyDescent="0.35">
      <c r="S73" s="36" t="s">
        <v>184</v>
      </c>
      <c r="T73" s="37">
        <v>18.875499999999999</v>
      </c>
      <c r="U73" s="37">
        <v>83.11</v>
      </c>
      <c r="V73" s="38">
        <f t="shared" si="1"/>
        <v>0.18875499999999998</v>
      </c>
      <c r="W73" s="39">
        <f t="shared" si="1"/>
        <v>0.83109999999999995</v>
      </c>
    </row>
    <row r="74" spans="19:23" x14ac:dyDescent="0.35">
      <c r="S74" s="36" t="s">
        <v>185</v>
      </c>
      <c r="T74" s="42">
        <f>AVERAGE(T3:T12)</f>
        <v>24.413045</v>
      </c>
      <c r="U74" s="42">
        <f t="shared" ref="U74:W74" si="2">AVERAGE(U3:U12)</f>
        <v>16.608000000000001</v>
      </c>
      <c r="V74" s="43">
        <f t="shared" si="2"/>
        <v>0.24413045000000003</v>
      </c>
      <c r="W74" s="44">
        <f t="shared" si="2"/>
        <v>0.16608000000000001</v>
      </c>
    </row>
    <row r="75" spans="19:23" x14ac:dyDescent="0.35">
      <c r="S75" s="36" t="s">
        <v>186</v>
      </c>
      <c r="T75" s="42">
        <f>AVERAGE(T13:T39)</f>
        <v>38.611336296296294</v>
      </c>
      <c r="U75" s="42">
        <f t="shared" ref="U75:W75" si="3">AVERAGE(U13:U39)</f>
        <v>40.687777777777775</v>
      </c>
      <c r="V75" s="43">
        <f t="shared" si="3"/>
        <v>0.38611446666666666</v>
      </c>
      <c r="W75" s="44">
        <f t="shared" si="3"/>
        <v>0.40687777777777784</v>
      </c>
    </row>
    <row r="76" spans="19:23" x14ac:dyDescent="0.35">
      <c r="S76" s="36" t="s">
        <v>187</v>
      </c>
      <c r="T76" s="42">
        <f>AVERAGE(T40:T60)</f>
        <v>34.46026761904762</v>
      </c>
      <c r="U76" s="42">
        <f t="shared" ref="U76:W76" si="4">AVERAGE(U40:U60)</f>
        <v>71.940000000000026</v>
      </c>
      <c r="V76" s="43">
        <f t="shared" si="4"/>
        <v>0.34460131428571422</v>
      </c>
      <c r="W76" s="44">
        <f t="shared" si="4"/>
        <v>0.71940000000000004</v>
      </c>
    </row>
    <row r="77" spans="19:23" x14ac:dyDescent="0.35">
      <c r="S77" s="36" t="s">
        <v>19</v>
      </c>
      <c r="T77" s="42">
        <f>AVERAGE(T61:T73)</f>
        <v>19.240903846153849</v>
      </c>
      <c r="U77" s="42">
        <f t="shared" ref="U77:W77" si="5">AVERAGE(U61:U73)</f>
        <v>81.556923076923084</v>
      </c>
      <c r="V77" s="43">
        <f t="shared" si="5"/>
        <v>0.19240903846153845</v>
      </c>
      <c r="W77" s="44">
        <f t="shared" si="5"/>
        <v>0.81556923076923071</v>
      </c>
    </row>
    <row r="89" spans="20:23" x14ac:dyDescent="0.35">
      <c r="T89" s="8"/>
      <c r="U89" s="8"/>
      <c r="V89" s="9"/>
      <c r="W89" s="9"/>
    </row>
    <row r="90" spans="20:23" x14ac:dyDescent="0.35">
      <c r="T90" s="8"/>
      <c r="U90" s="8"/>
      <c r="V90" s="9"/>
      <c r="W90" s="9"/>
    </row>
  </sheetData>
  <mergeCells count="1">
    <mergeCell ref="B2:O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3AB7-87C6-4402-9436-984B548A94C2}">
  <dimension ref="B2:R19"/>
  <sheetViews>
    <sheetView showGridLines="0" zoomScale="75" zoomScaleNormal="75" workbookViewId="0"/>
  </sheetViews>
  <sheetFormatPr defaultColWidth="8.58203125" defaultRowHeight="15.5" x14ac:dyDescent="0.35"/>
  <cols>
    <col min="1" max="11" width="8.58203125" style="1"/>
    <col min="12" max="12" width="1.58203125" style="10" customWidth="1"/>
    <col min="13" max="13" width="8.58203125" style="1"/>
    <col min="14" max="14" width="28.5" style="1" customWidth="1"/>
    <col min="15" max="18" width="15.58203125" style="1" customWidth="1"/>
    <col min="19" max="16384" width="8.58203125" style="1"/>
  </cols>
  <sheetData>
    <row r="2" spans="2:18" ht="38.15" customHeight="1" x14ac:dyDescent="0.35">
      <c r="B2" s="81" t="s">
        <v>188</v>
      </c>
      <c r="C2" s="81"/>
      <c r="D2" s="81"/>
      <c r="E2" s="81"/>
      <c r="F2" s="81"/>
      <c r="G2" s="81"/>
      <c r="H2" s="81"/>
      <c r="I2" s="81"/>
      <c r="J2" s="81"/>
      <c r="O2" s="47" t="s">
        <v>189</v>
      </c>
      <c r="P2" s="47" t="s">
        <v>190</v>
      </c>
      <c r="Q2" s="47" t="s">
        <v>191</v>
      </c>
      <c r="R2" s="47" t="s">
        <v>192</v>
      </c>
    </row>
    <row r="3" spans="2:18" ht="31" x14ac:dyDescent="0.35">
      <c r="B3" s="31"/>
      <c r="C3" s="31"/>
      <c r="D3" s="31"/>
      <c r="E3" s="31"/>
      <c r="F3" s="31"/>
      <c r="G3" s="31"/>
      <c r="H3" s="31"/>
      <c r="I3" s="31"/>
      <c r="J3" s="31"/>
      <c r="N3" s="5" t="s">
        <v>193</v>
      </c>
      <c r="O3" s="6">
        <v>132.4</v>
      </c>
      <c r="P3" s="6">
        <v>149.4</v>
      </c>
      <c r="Q3" s="6">
        <v>201.8</v>
      </c>
      <c r="R3" s="6">
        <v>242.6</v>
      </c>
    </row>
    <row r="4" spans="2:18" ht="31" x14ac:dyDescent="0.35">
      <c r="N4" s="5" t="s">
        <v>194</v>
      </c>
      <c r="O4" s="6">
        <v>353</v>
      </c>
      <c r="P4" s="6">
        <v>405</v>
      </c>
      <c r="Q4" s="6">
        <v>565</v>
      </c>
      <c r="R4" s="6">
        <v>653</v>
      </c>
    </row>
    <row r="5" spans="2:18" ht="14.5" customHeight="1" x14ac:dyDescent="0.35"/>
    <row r="6" spans="2:18" ht="14.5" customHeight="1" x14ac:dyDescent="0.35"/>
    <row r="7" spans="2:18" ht="14.5" customHeight="1" x14ac:dyDescent="0.35"/>
    <row r="8" spans="2:18" ht="14.5" customHeight="1" x14ac:dyDescent="0.35"/>
    <row r="9" spans="2:18" ht="14.5" customHeight="1" x14ac:dyDescent="0.35"/>
    <row r="10" spans="2:18" ht="14.5" customHeight="1" x14ac:dyDescent="0.35"/>
    <row r="11" spans="2:18" ht="14.5" customHeight="1" x14ac:dyDescent="0.35"/>
    <row r="12" spans="2:18" ht="14.5" customHeight="1" x14ac:dyDescent="0.35"/>
    <row r="13" spans="2:18" ht="14.5" customHeight="1" x14ac:dyDescent="0.35"/>
    <row r="14" spans="2:18" ht="14.5" customHeight="1" x14ac:dyDescent="0.35"/>
    <row r="15" spans="2:18" ht="14.5" customHeight="1" x14ac:dyDescent="0.35"/>
    <row r="16" spans="2:18" ht="14.5" customHeight="1" x14ac:dyDescent="0.35"/>
    <row r="17" ht="14.5" customHeight="1" x14ac:dyDescent="0.35"/>
    <row r="18" ht="14.5" customHeight="1" x14ac:dyDescent="0.35"/>
    <row r="19" ht="14.5" customHeight="1" x14ac:dyDescent="0.35"/>
  </sheetData>
  <mergeCells count="1">
    <mergeCell ref="B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A612-81BB-46C4-B4D3-740015721EB3}">
  <dimension ref="B2:S35"/>
  <sheetViews>
    <sheetView showGridLines="0" zoomScale="50" zoomScaleNormal="50" workbookViewId="0"/>
  </sheetViews>
  <sheetFormatPr defaultColWidth="8.58203125" defaultRowHeight="15.5" x14ac:dyDescent="0.35"/>
  <cols>
    <col min="1" max="11" width="8.58203125" style="1"/>
    <col min="12" max="12" width="1.58203125" style="10" customWidth="1"/>
    <col min="13" max="13" width="8.58203125" style="1"/>
    <col min="14" max="18" width="15.58203125" style="1" customWidth="1"/>
    <col min="19" max="16384" width="8.58203125" style="1"/>
  </cols>
  <sheetData>
    <row r="2" spans="2:18" ht="38.15" customHeight="1" x14ac:dyDescent="0.35">
      <c r="B2" s="81" t="s">
        <v>195</v>
      </c>
      <c r="C2" s="81"/>
      <c r="D2" s="81"/>
      <c r="E2" s="81"/>
      <c r="F2" s="81"/>
      <c r="G2" s="81"/>
      <c r="H2" s="81"/>
      <c r="I2" s="81"/>
      <c r="J2" s="81"/>
      <c r="M2" s="48" t="s">
        <v>196</v>
      </c>
      <c r="N2" s="27" t="s">
        <v>197</v>
      </c>
      <c r="O2" s="28" t="s">
        <v>198</v>
      </c>
      <c r="P2" s="28" t="s">
        <v>199</v>
      </c>
      <c r="Q2" s="28" t="s">
        <v>200</v>
      </c>
      <c r="R2" s="28" t="s">
        <v>201</v>
      </c>
    </row>
    <row r="3" spans="2:18" ht="20.149999999999999" customHeight="1" x14ac:dyDescent="0.35">
      <c r="B3" s="31"/>
      <c r="C3" s="31"/>
      <c r="D3" s="31"/>
      <c r="E3" s="31"/>
      <c r="F3" s="31"/>
      <c r="G3" s="31"/>
      <c r="H3" s="31"/>
      <c r="I3" s="31"/>
      <c r="J3" s="31"/>
      <c r="M3" s="48"/>
      <c r="N3" s="49">
        <v>43466</v>
      </c>
      <c r="O3" s="50">
        <v>0.46</v>
      </c>
      <c r="P3" s="50">
        <v>1</v>
      </c>
      <c r="Q3" s="50">
        <v>0.76</v>
      </c>
      <c r="R3" s="50">
        <v>1</v>
      </c>
    </row>
    <row r="4" spans="2:18" x14ac:dyDescent="0.35">
      <c r="M4" s="48"/>
      <c r="N4" s="49">
        <v>43497</v>
      </c>
      <c r="O4" s="50">
        <v>0.47</v>
      </c>
      <c r="P4" s="50">
        <f t="shared" ref="P4:P35" si="0">O4/$O$3</f>
        <v>1.0217391304347825</v>
      </c>
      <c r="Q4" s="50">
        <v>0.77</v>
      </c>
      <c r="R4" s="50">
        <f t="shared" ref="R4:R35" si="1">Q4/$Q$3</f>
        <v>1.013157894736842</v>
      </c>
    </row>
    <row r="5" spans="2:18" x14ac:dyDescent="0.35">
      <c r="M5" s="48"/>
      <c r="N5" s="49">
        <v>43525</v>
      </c>
      <c r="O5" s="50">
        <v>0.47</v>
      </c>
      <c r="P5" s="50">
        <f t="shared" si="0"/>
        <v>1.0217391304347825</v>
      </c>
      <c r="Q5" s="50">
        <v>0.77</v>
      </c>
      <c r="R5" s="50">
        <f t="shared" si="1"/>
        <v>1.013157894736842</v>
      </c>
    </row>
    <row r="6" spans="2:18" x14ac:dyDescent="0.35">
      <c r="M6" s="48"/>
      <c r="N6" s="49">
        <v>43556</v>
      </c>
      <c r="O6" s="50">
        <v>0.49</v>
      </c>
      <c r="P6" s="50">
        <f t="shared" si="0"/>
        <v>1.0652173913043477</v>
      </c>
      <c r="Q6" s="50">
        <v>0.78</v>
      </c>
      <c r="R6" s="50">
        <f t="shared" si="1"/>
        <v>1.0263157894736843</v>
      </c>
    </row>
    <row r="7" spans="2:18" x14ac:dyDescent="0.35">
      <c r="M7" s="48"/>
      <c r="N7" s="49">
        <v>43586</v>
      </c>
      <c r="O7" s="50">
        <v>0.49</v>
      </c>
      <c r="P7" s="50">
        <f t="shared" si="0"/>
        <v>1.0652173913043477</v>
      </c>
      <c r="Q7" s="50">
        <v>0.78</v>
      </c>
      <c r="R7" s="50">
        <f t="shared" si="1"/>
        <v>1.0263157894736843</v>
      </c>
    </row>
    <row r="8" spans="2:18" x14ac:dyDescent="0.35">
      <c r="M8" s="48"/>
      <c r="N8" s="49">
        <v>43617</v>
      </c>
      <c r="O8" s="50">
        <v>0.51</v>
      </c>
      <c r="P8" s="50">
        <f t="shared" si="0"/>
        <v>1.1086956521739131</v>
      </c>
      <c r="Q8" s="50">
        <v>0.79</v>
      </c>
      <c r="R8" s="50">
        <f t="shared" si="1"/>
        <v>1.0394736842105263</v>
      </c>
    </row>
    <row r="9" spans="2:18" x14ac:dyDescent="0.35">
      <c r="M9" s="48"/>
      <c r="N9" s="49">
        <v>43647</v>
      </c>
      <c r="O9" s="50">
        <v>0.51</v>
      </c>
      <c r="P9" s="50">
        <f t="shared" si="0"/>
        <v>1.1086956521739131</v>
      </c>
      <c r="Q9" s="50">
        <v>0.79</v>
      </c>
      <c r="R9" s="50">
        <f t="shared" si="1"/>
        <v>1.0394736842105263</v>
      </c>
    </row>
    <row r="10" spans="2:18" x14ac:dyDescent="0.35">
      <c r="M10" s="48"/>
      <c r="N10" s="49">
        <v>43678</v>
      </c>
      <c r="O10" s="50">
        <v>0.49</v>
      </c>
      <c r="P10" s="50">
        <f t="shared" si="0"/>
        <v>1.0652173913043477</v>
      </c>
      <c r="Q10" s="50">
        <v>0.81</v>
      </c>
      <c r="R10" s="50">
        <f t="shared" si="1"/>
        <v>1.0657894736842106</v>
      </c>
    </row>
    <row r="11" spans="2:18" x14ac:dyDescent="0.35">
      <c r="M11" s="48"/>
      <c r="N11" s="49">
        <v>43709</v>
      </c>
      <c r="O11" s="50">
        <v>0.48</v>
      </c>
      <c r="P11" s="50">
        <f t="shared" si="0"/>
        <v>1.0434782608695652</v>
      </c>
      <c r="Q11" s="50">
        <v>0.8</v>
      </c>
      <c r="R11" s="50">
        <f t="shared" si="1"/>
        <v>1.0526315789473684</v>
      </c>
    </row>
    <row r="12" spans="2:18" x14ac:dyDescent="0.35">
      <c r="M12" s="48"/>
      <c r="N12" s="49">
        <v>43739</v>
      </c>
      <c r="O12" s="50">
        <v>0.46</v>
      </c>
      <c r="P12" s="50">
        <f t="shared" si="0"/>
        <v>1</v>
      </c>
      <c r="Q12" s="50">
        <v>0.79</v>
      </c>
      <c r="R12" s="50">
        <f t="shared" si="1"/>
        <v>1.0394736842105263</v>
      </c>
    </row>
    <row r="13" spans="2:18" x14ac:dyDescent="0.35">
      <c r="M13" s="48"/>
      <c r="N13" s="49">
        <v>43770</v>
      </c>
      <c r="O13" s="50">
        <v>0.47</v>
      </c>
      <c r="P13" s="50">
        <f t="shared" si="0"/>
        <v>1.0217391304347825</v>
      </c>
      <c r="Q13" s="50">
        <v>0.8</v>
      </c>
      <c r="R13" s="50">
        <f t="shared" si="1"/>
        <v>1.0526315789473684</v>
      </c>
    </row>
    <row r="14" spans="2:18" x14ac:dyDescent="0.35">
      <c r="M14" s="48"/>
      <c r="N14" s="49">
        <v>43800</v>
      </c>
      <c r="O14" s="50">
        <v>0.47</v>
      </c>
      <c r="P14" s="50">
        <f t="shared" si="0"/>
        <v>1.0217391304347825</v>
      </c>
      <c r="Q14" s="50">
        <v>0.81</v>
      </c>
      <c r="R14" s="50">
        <f t="shared" si="1"/>
        <v>1.0657894736842106</v>
      </c>
    </row>
    <row r="15" spans="2:18" x14ac:dyDescent="0.35">
      <c r="M15" s="48"/>
      <c r="N15" s="49">
        <v>43831</v>
      </c>
      <c r="O15" s="50">
        <v>0.44</v>
      </c>
      <c r="P15" s="50">
        <f t="shared" si="0"/>
        <v>0.9565217391304347</v>
      </c>
      <c r="Q15" s="50">
        <v>0.79</v>
      </c>
      <c r="R15" s="50">
        <f t="shared" si="1"/>
        <v>1.0394736842105263</v>
      </c>
    </row>
    <row r="16" spans="2:18" x14ac:dyDescent="0.35">
      <c r="M16" s="48"/>
      <c r="N16" s="49">
        <v>43862</v>
      </c>
      <c r="O16" s="50">
        <v>0.43</v>
      </c>
      <c r="P16" s="50">
        <f t="shared" si="0"/>
        <v>0.93478260869565211</v>
      </c>
      <c r="Q16" s="50">
        <v>0.79</v>
      </c>
      <c r="R16" s="50">
        <f t="shared" si="1"/>
        <v>1.0394736842105263</v>
      </c>
    </row>
    <row r="17" spans="11:19" x14ac:dyDescent="0.35">
      <c r="M17" s="51">
        <v>1.2</v>
      </c>
      <c r="N17" s="49">
        <v>43891</v>
      </c>
      <c r="O17" s="50">
        <v>0.41</v>
      </c>
      <c r="P17" s="50">
        <f t="shared" si="0"/>
        <v>0.89130434782608692</v>
      </c>
      <c r="Q17" s="50">
        <v>0.75</v>
      </c>
      <c r="R17" s="50">
        <f t="shared" si="1"/>
        <v>0.98684210526315785</v>
      </c>
      <c r="S17" s="52"/>
    </row>
    <row r="18" spans="11:19" x14ac:dyDescent="0.35">
      <c r="M18" s="48"/>
      <c r="N18" s="49">
        <v>43922</v>
      </c>
      <c r="O18" s="50">
        <v>0.31</v>
      </c>
      <c r="P18" s="50">
        <f t="shared" si="0"/>
        <v>0.67391304347826086</v>
      </c>
      <c r="Q18" s="50">
        <v>0.74</v>
      </c>
      <c r="R18" s="50">
        <f t="shared" si="1"/>
        <v>0.97368421052631582</v>
      </c>
    </row>
    <row r="19" spans="11:19" x14ac:dyDescent="0.35">
      <c r="M19" s="48"/>
      <c r="N19" s="49">
        <v>43952</v>
      </c>
      <c r="O19" s="50">
        <v>0.37</v>
      </c>
      <c r="P19" s="50">
        <f t="shared" si="0"/>
        <v>0.80434782608695643</v>
      </c>
      <c r="Q19" s="50">
        <v>0.77</v>
      </c>
      <c r="R19" s="50">
        <f t="shared" si="1"/>
        <v>1.013157894736842</v>
      </c>
    </row>
    <row r="20" spans="11:19" x14ac:dyDescent="0.35">
      <c r="K20" s="52"/>
      <c r="M20" s="48"/>
      <c r="N20" s="49">
        <v>43983</v>
      </c>
      <c r="O20" s="50">
        <v>0.41</v>
      </c>
      <c r="P20" s="50">
        <f t="shared" si="0"/>
        <v>0.89130434782608692</v>
      </c>
      <c r="Q20" s="50">
        <v>0.76</v>
      </c>
      <c r="R20" s="50">
        <f t="shared" si="1"/>
        <v>1</v>
      </c>
    </row>
    <row r="21" spans="11:19" x14ac:dyDescent="0.35">
      <c r="M21" s="48"/>
      <c r="N21" s="49">
        <v>44013</v>
      </c>
      <c r="O21" s="50">
        <v>0.42</v>
      </c>
      <c r="P21" s="50">
        <f t="shared" si="0"/>
        <v>0.91304347826086951</v>
      </c>
      <c r="Q21" s="50">
        <v>0.76</v>
      </c>
      <c r="R21" s="50">
        <f t="shared" si="1"/>
        <v>1</v>
      </c>
    </row>
    <row r="22" spans="11:19" x14ac:dyDescent="0.35">
      <c r="M22" s="48"/>
      <c r="N22" s="49">
        <v>44044</v>
      </c>
      <c r="O22" s="50">
        <v>0.42</v>
      </c>
      <c r="P22" s="50">
        <f t="shared" si="0"/>
        <v>0.91304347826086951</v>
      </c>
      <c r="Q22" s="50">
        <v>0.79</v>
      </c>
      <c r="R22" s="50">
        <f t="shared" si="1"/>
        <v>1.0394736842105263</v>
      </c>
    </row>
    <row r="23" spans="11:19" x14ac:dyDescent="0.35">
      <c r="M23" s="48"/>
      <c r="N23" s="49">
        <v>44075</v>
      </c>
      <c r="O23" s="50">
        <v>0.42</v>
      </c>
      <c r="P23" s="50">
        <f t="shared" si="0"/>
        <v>0.91304347826086951</v>
      </c>
      <c r="Q23" s="50">
        <v>0.77</v>
      </c>
      <c r="R23" s="50">
        <f t="shared" si="1"/>
        <v>1.013157894736842</v>
      </c>
    </row>
    <row r="24" spans="11:19" x14ac:dyDescent="0.35">
      <c r="M24" s="48"/>
      <c r="N24" s="49">
        <v>44105</v>
      </c>
      <c r="O24" s="50">
        <v>0.39</v>
      </c>
      <c r="P24" s="50">
        <f t="shared" si="0"/>
        <v>0.84782608695652173</v>
      </c>
      <c r="Q24" s="50">
        <v>0.77</v>
      </c>
      <c r="R24" s="50">
        <f t="shared" si="1"/>
        <v>1.013157894736842</v>
      </c>
    </row>
    <row r="25" spans="11:19" x14ac:dyDescent="0.35">
      <c r="M25" s="48"/>
      <c r="N25" s="49">
        <v>44136</v>
      </c>
      <c r="O25" s="50">
        <v>0.37</v>
      </c>
      <c r="P25" s="50">
        <f t="shared" si="0"/>
        <v>0.80434782608695643</v>
      </c>
      <c r="Q25" s="50">
        <v>0.78</v>
      </c>
      <c r="R25" s="50">
        <f t="shared" si="1"/>
        <v>1.0263157894736843</v>
      </c>
    </row>
    <row r="26" spans="11:19" x14ac:dyDescent="0.35">
      <c r="M26" s="48"/>
      <c r="N26" s="49">
        <v>44166</v>
      </c>
      <c r="O26" s="50">
        <v>0.39</v>
      </c>
      <c r="P26" s="50">
        <f t="shared" si="0"/>
        <v>0.84782608695652173</v>
      </c>
      <c r="Q26" s="50">
        <v>0.79</v>
      </c>
      <c r="R26" s="50">
        <f t="shared" si="1"/>
        <v>1.0394736842105263</v>
      </c>
    </row>
    <row r="27" spans="11:19" x14ac:dyDescent="0.35">
      <c r="M27" s="48"/>
      <c r="N27" s="49">
        <v>44197</v>
      </c>
      <c r="O27" s="50">
        <v>0.37</v>
      </c>
      <c r="P27" s="50">
        <f t="shared" si="0"/>
        <v>0.80434782608695643</v>
      </c>
      <c r="Q27" s="50">
        <v>0.76</v>
      </c>
      <c r="R27" s="50">
        <f t="shared" si="1"/>
        <v>1</v>
      </c>
    </row>
    <row r="28" spans="11:19" x14ac:dyDescent="0.35">
      <c r="M28" s="48"/>
      <c r="N28" s="49">
        <v>44228</v>
      </c>
      <c r="O28" s="50">
        <v>0.38</v>
      </c>
      <c r="P28" s="50">
        <f t="shared" si="0"/>
        <v>0.82608695652173914</v>
      </c>
      <c r="Q28" s="50">
        <v>0.77</v>
      </c>
      <c r="R28" s="50">
        <f t="shared" si="1"/>
        <v>1.013157894736842</v>
      </c>
    </row>
    <row r="29" spans="11:19" x14ac:dyDescent="0.35">
      <c r="M29" s="48"/>
      <c r="N29" s="49">
        <v>44256</v>
      </c>
      <c r="O29" s="50">
        <v>0.4</v>
      </c>
      <c r="P29" s="50">
        <f t="shared" si="0"/>
        <v>0.86956521739130432</v>
      </c>
      <c r="Q29" s="50">
        <v>0.77</v>
      </c>
      <c r="R29" s="50">
        <f t="shared" si="1"/>
        <v>1.013157894736842</v>
      </c>
    </row>
    <row r="30" spans="11:19" x14ac:dyDescent="0.35">
      <c r="M30" s="48"/>
      <c r="N30" s="49">
        <v>44287</v>
      </c>
      <c r="O30" s="50">
        <v>0.41</v>
      </c>
      <c r="P30" s="50">
        <f t="shared" si="0"/>
        <v>0.89130434782608692</v>
      </c>
      <c r="Q30" s="50">
        <v>0.75</v>
      </c>
      <c r="R30" s="50">
        <f t="shared" si="1"/>
        <v>0.98684210526315785</v>
      </c>
    </row>
    <row r="31" spans="11:19" x14ac:dyDescent="0.35">
      <c r="M31" s="48"/>
      <c r="N31" s="49">
        <v>44317</v>
      </c>
      <c r="O31" s="50">
        <v>0.45</v>
      </c>
      <c r="P31" s="50">
        <f t="shared" si="0"/>
        <v>0.97826086956521741</v>
      </c>
      <c r="Q31" s="50">
        <v>0.77</v>
      </c>
      <c r="R31" s="50">
        <f t="shared" si="1"/>
        <v>1.013157894736842</v>
      </c>
    </row>
    <row r="32" spans="11:19" x14ac:dyDescent="0.35">
      <c r="M32" s="48"/>
      <c r="N32" s="49">
        <v>44348</v>
      </c>
      <c r="O32" s="50">
        <v>0.47</v>
      </c>
      <c r="P32" s="50">
        <f t="shared" si="0"/>
        <v>1.0217391304347825</v>
      </c>
      <c r="Q32" s="50">
        <v>0.77</v>
      </c>
      <c r="R32" s="50">
        <f t="shared" si="1"/>
        <v>1.013157894736842</v>
      </c>
    </row>
    <row r="33" spans="14:19" x14ac:dyDescent="0.35">
      <c r="N33" s="49">
        <v>44378</v>
      </c>
      <c r="O33" s="50">
        <v>0.48</v>
      </c>
      <c r="P33" s="50">
        <f t="shared" si="0"/>
        <v>1.0434782608695652</v>
      </c>
      <c r="Q33" s="50">
        <v>0.77</v>
      </c>
      <c r="R33" s="50">
        <f t="shared" si="1"/>
        <v>1.013157894736842</v>
      </c>
      <c r="S33" s="52"/>
    </row>
    <row r="34" spans="14:19" x14ac:dyDescent="0.35">
      <c r="N34" s="49">
        <v>44409</v>
      </c>
      <c r="O34" s="50">
        <v>0.46</v>
      </c>
      <c r="P34" s="50">
        <f t="shared" si="0"/>
        <v>1</v>
      </c>
      <c r="Q34" s="50">
        <v>0.8</v>
      </c>
      <c r="R34" s="50">
        <f t="shared" si="1"/>
        <v>1.0526315789473684</v>
      </c>
    </row>
    <row r="35" spans="14:19" x14ac:dyDescent="0.35">
      <c r="N35" s="49">
        <v>44440</v>
      </c>
      <c r="O35" s="50">
        <v>0.45</v>
      </c>
      <c r="P35" s="50">
        <f t="shared" si="0"/>
        <v>0.97826086956521741</v>
      </c>
      <c r="Q35" s="50">
        <v>0.77</v>
      </c>
      <c r="R35" s="50">
        <f t="shared" si="1"/>
        <v>1.013157894736842</v>
      </c>
    </row>
  </sheetData>
  <mergeCells count="1">
    <mergeCell ref="B2:J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0D9A-B6EC-B748-9419-48C35C776DCB}">
  <dimension ref="B2:N20"/>
  <sheetViews>
    <sheetView showGridLines="0" zoomScaleNormal="100" workbookViewId="0"/>
  </sheetViews>
  <sheetFormatPr defaultColWidth="8.83203125" defaultRowHeight="14.5" x14ac:dyDescent="0.35"/>
  <cols>
    <col min="1" max="8" width="8.83203125" style="45"/>
    <col min="9" max="9" width="1.58203125" style="46" customWidth="1"/>
    <col min="10" max="16384" width="8.83203125" style="45"/>
  </cols>
  <sheetData>
    <row r="2" spans="2:14" s="1" customFormat="1" ht="38.15" customHeight="1" x14ac:dyDescent="0.35">
      <c r="B2" s="81" t="s">
        <v>202</v>
      </c>
      <c r="C2" s="81"/>
      <c r="D2" s="81"/>
      <c r="E2" s="81"/>
      <c r="F2" s="81"/>
      <c r="G2" s="81"/>
      <c r="I2" s="10"/>
      <c r="J2" s="45"/>
      <c r="K2" s="45"/>
      <c r="L2" s="74" t="s">
        <v>203</v>
      </c>
      <c r="M2" s="74" t="s">
        <v>204</v>
      </c>
      <c r="N2" s="45"/>
    </row>
    <row r="3" spans="2:14" ht="14.5" customHeight="1" x14ac:dyDescent="0.35">
      <c r="B3" s="31"/>
      <c r="C3" s="31"/>
      <c r="D3" s="31"/>
      <c r="E3" s="31"/>
      <c r="F3" s="31"/>
      <c r="G3" s="31"/>
      <c r="K3" s="53" t="s">
        <v>205</v>
      </c>
      <c r="L3" s="54">
        <v>2.93</v>
      </c>
      <c r="M3" s="54">
        <v>0.73</v>
      </c>
    </row>
    <row r="4" spans="2:14" ht="14.5" customHeight="1" x14ac:dyDescent="0.35">
      <c r="K4" s="53" t="s">
        <v>206</v>
      </c>
      <c r="L4" s="54">
        <v>2.95</v>
      </c>
      <c r="M4" s="54">
        <v>0.95</v>
      </c>
    </row>
    <row r="5" spans="2:14" ht="14.5" customHeight="1" x14ac:dyDescent="0.35">
      <c r="D5" s="57"/>
      <c r="K5" s="53" t="s">
        <v>207</v>
      </c>
      <c r="L5" s="54">
        <v>3.1</v>
      </c>
      <c r="M5" s="54">
        <v>1</v>
      </c>
    </row>
    <row r="6" spans="2:14" ht="14.5" customHeight="1" x14ac:dyDescent="0.35">
      <c r="D6" s="57"/>
      <c r="K6" s="53" t="s">
        <v>208</v>
      </c>
      <c r="L6" s="54">
        <v>3.23</v>
      </c>
      <c r="M6" s="54">
        <v>1.19</v>
      </c>
    </row>
    <row r="7" spans="2:14" ht="14.5" customHeight="1" x14ac:dyDescent="0.35">
      <c r="D7" s="57"/>
      <c r="K7" s="53" t="s">
        <v>209</v>
      </c>
      <c r="L7" s="54">
        <v>2.0299999999999998</v>
      </c>
      <c r="M7" s="54">
        <v>1</v>
      </c>
    </row>
    <row r="8" spans="2:14" ht="14.5" customHeight="1" x14ac:dyDescent="0.35">
      <c r="D8" s="57"/>
      <c r="K8" s="58" t="s">
        <v>210</v>
      </c>
      <c r="L8" s="54">
        <v>2.41</v>
      </c>
      <c r="M8" s="54">
        <v>1.19</v>
      </c>
    </row>
    <row r="9" spans="2:14" ht="14.5" customHeight="1" x14ac:dyDescent="0.35">
      <c r="D9" s="57"/>
      <c r="K9" s="58" t="s">
        <v>211</v>
      </c>
      <c r="L9" s="59">
        <v>2.25</v>
      </c>
      <c r="M9" s="59">
        <v>1.21</v>
      </c>
    </row>
    <row r="10" spans="2:14" ht="14.5" customHeight="1" x14ac:dyDescent="0.35">
      <c r="D10" s="57"/>
    </row>
    <row r="11" spans="2:14" ht="14.5" customHeight="1" x14ac:dyDescent="0.35">
      <c r="D11" s="57"/>
    </row>
    <row r="12" spans="2:14" ht="14.5" customHeight="1" x14ac:dyDescent="0.35"/>
    <row r="13" spans="2:14" ht="14.5" customHeight="1" x14ac:dyDescent="0.35"/>
    <row r="14" spans="2:14" ht="14.5" customHeight="1" x14ac:dyDescent="0.35"/>
    <row r="15" spans="2:14" ht="14.5" customHeight="1" x14ac:dyDescent="0.35"/>
    <row r="16" spans="2:14" ht="14.5" customHeight="1" x14ac:dyDescent="0.35"/>
    <row r="17" ht="14.5" customHeight="1" x14ac:dyDescent="0.35"/>
    <row r="18" ht="14.5" customHeight="1" x14ac:dyDescent="0.35"/>
    <row r="19" ht="14.5" customHeight="1" x14ac:dyDescent="0.35"/>
    <row r="20" ht="14.5" customHeight="1" x14ac:dyDescent="0.35"/>
  </sheetData>
  <mergeCells count="1">
    <mergeCell ref="B2:G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B4.1.1</vt:lpstr>
      <vt:lpstr>Fig 4.1</vt:lpstr>
      <vt:lpstr>Fig 4.2</vt:lpstr>
      <vt:lpstr>Fig B4.2.1</vt:lpstr>
      <vt:lpstr>Fig B4.3.1</vt:lpstr>
      <vt:lpstr>Fig B4.4.1 </vt:lpstr>
      <vt:lpstr>Fig 4.3</vt:lpstr>
      <vt:lpstr>Fig B4.5.1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Gottschalk</dc:creator>
  <cp:keywords/>
  <dc:description/>
  <cp:lastModifiedBy>Davide Salvatore Mare</cp:lastModifiedBy>
  <cp:revision/>
  <dcterms:created xsi:type="dcterms:W3CDTF">2021-07-23T20:24:55Z</dcterms:created>
  <dcterms:modified xsi:type="dcterms:W3CDTF">2022-02-15T15:05:13Z</dcterms:modified>
  <cp:category/>
  <cp:contentStatus/>
</cp:coreProperties>
</file>