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wb414308\OneDrive - WBG\SIEF SHARE\Pillar 1 - IE Research\Cluster activities\ECD\Measurement\toolkit\Fernald 2017\under edition\"/>
    </mc:Choice>
  </mc:AlternateContent>
  <bookViews>
    <workbookView xWindow="375" yWindow="5205" windowWidth="20730" windowHeight="6825"/>
  </bookViews>
  <sheets>
    <sheet name="Instructions" sheetId="7" r:id="rId1"/>
    <sheet name="Definitions" sheetId="5" r:id="rId2"/>
    <sheet name="Tests" sheetId="4" r:id="rId3"/>
  </sheets>
  <definedNames>
    <definedName name="_xlnm._FilterDatabase" localSheetId="2" hidden="1">Tests!$A$1:$AH$128</definedName>
  </definedNames>
  <calcPr calcId="171027" concurrentCalc="0"/>
</workbook>
</file>

<file path=xl/calcChain.xml><?xml version="1.0" encoding="utf-8"?>
<calcChain xmlns="http://schemas.openxmlformats.org/spreadsheetml/2006/main">
  <c r="L116" i="4" l="1"/>
  <c r="M116" i="4"/>
  <c r="K103" i="4"/>
  <c r="K110" i="4"/>
  <c r="K116" i="4"/>
  <c r="K128" i="4"/>
  <c r="K56" i="4"/>
  <c r="K130" i="4"/>
  <c r="K32" i="4"/>
  <c r="K6" i="4"/>
  <c r="K77" i="4"/>
  <c r="K118" i="4"/>
  <c r="K82" i="4"/>
  <c r="K133" i="4"/>
  <c r="K17" i="4"/>
  <c r="K127" i="4"/>
  <c r="K85" i="4"/>
  <c r="K72" i="4"/>
  <c r="K69" i="4"/>
  <c r="K117" i="4"/>
  <c r="K147" i="4"/>
  <c r="K148" i="4"/>
  <c r="L55" i="4"/>
  <c r="K94" i="4"/>
  <c r="K95" i="4"/>
  <c r="K98" i="4"/>
  <c r="K99" i="4"/>
  <c r="K105" i="4"/>
  <c r="K100" i="4"/>
  <c r="K101" i="4"/>
  <c r="K102" i="4"/>
  <c r="K104" i="4"/>
  <c r="K106" i="4"/>
  <c r="K107" i="4"/>
  <c r="K108" i="4"/>
  <c r="K109" i="4"/>
  <c r="K111" i="4"/>
  <c r="K112" i="4"/>
  <c r="K113" i="4"/>
  <c r="K115" i="4"/>
  <c r="K119" i="4"/>
  <c r="K120" i="4"/>
  <c r="K121" i="4"/>
  <c r="K122" i="4"/>
  <c r="K124" i="4"/>
  <c r="K125" i="4"/>
  <c r="K126" i="4"/>
  <c r="K123" i="4"/>
  <c r="K129" i="4"/>
  <c r="K131" i="4"/>
  <c r="K132" i="4"/>
  <c r="K134" i="4"/>
  <c r="K135" i="4"/>
  <c r="K136" i="4"/>
  <c r="K138" i="4"/>
  <c r="K137" i="4"/>
  <c r="K139" i="4"/>
  <c r="K140" i="4"/>
  <c r="K141" i="4"/>
  <c r="K142" i="4"/>
  <c r="K143" i="4"/>
  <c r="K144" i="4"/>
  <c r="K145" i="4"/>
  <c r="K146" i="4"/>
  <c r="K3" i="4"/>
  <c r="K4" i="4"/>
  <c r="K5" i="4"/>
  <c r="K7" i="4"/>
  <c r="K9" i="4"/>
  <c r="K55" i="4"/>
  <c r="K8" i="4"/>
  <c r="K10" i="4"/>
  <c r="K11" i="4"/>
  <c r="K12" i="4"/>
  <c r="K13" i="4"/>
  <c r="K14" i="4"/>
  <c r="K15" i="4"/>
  <c r="K16" i="4"/>
  <c r="K20" i="4"/>
  <c r="K23" i="4"/>
  <c r="K18" i="4"/>
  <c r="K22" i="4"/>
  <c r="K19" i="4"/>
  <c r="K24" i="4"/>
  <c r="K25" i="4"/>
  <c r="K26" i="4"/>
  <c r="K29" i="4"/>
  <c r="K30" i="4"/>
  <c r="K31" i="4"/>
  <c r="K28" i="4"/>
  <c r="K33" i="4"/>
  <c r="K34" i="4"/>
  <c r="K35" i="4"/>
  <c r="K36" i="4"/>
  <c r="K37" i="4"/>
  <c r="K38" i="4"/>
  <c r="K39" i="4"/>
  <c r="K40" i="4"/>
  <c r="K41" i="4"/>
  <c r="K42" i="4"/>
  <c r="K43" i="4"/>
  <c r="K44" i="4"/>
  <c r="K45" i="4"/>
  <c r="K46" i="4"/>
  <c r="K47" i="4"/>
  <c r="K49" i="4"/>
  <c r="K48" i="4"/>
  <c r="K50" i="4"/>
  <c r="K51" i="4"/>
  <c r="K52" i="4"/>
  <c r="K53" i="4"/>
  <c r="K54" i="4"/>
  <c r="K57" i="4"/>
  <c r="K58" i="4"/>
  <c r="K59" i="4"/>
  <c r="K60" i="4"/>
  <c r="K61" i="4"/>
  <c r="K62" i="4"/>
  <c r="K63" i="4"/>
  <c r="K64" i="4"/>
  <c r="K65" i="4"/>
  <c r="K66" i="4"/>
  <c r="K21" i="4"/>
  <c r="K67" i="4"/>
  <c r="K68" i="4"/>
  <c r="K70" i="4"/>
  <c r="K114" i="4"/>
  <c r="K71" i="4"/>
  <c r="K27" i="4"/>
  <c r="K73" i="4"/>
  <c r="K74" i="4"/>
  <c r="K76" i="4"/>
  <c r="K75" i="4"/>
  <c r="K78" i="4"/>
  <c r="K79" i="4"/>
  <c r="K80" i="4"/>
  <c r="K81" i="4"/>
  <c r="K83" i="4"/>
  <c r="K84" i="4"/>
  <c r="K86" i="4"/>
  <c r="K87" i="4"/>
  <c r="K88" i="4"/>
  <c r="K91" i="4"/>
  <c r="K89" i="4"/>
  <c r="K92" i="4"/>
  <c r="K90" i="4"/>
  <c r="K93" i="4"/>
  <c r="K97" i="4"/>
  <c r="K96" i="4"/>
  <c r="K2" i="4"/>
  <c r="L145" i="4"/>
</calcChain>
</file>

<file path=xl/sharedStrings.xml><?xml version="1.0" encoding="utf-8"?>
<sst xmlns="http://schemas.openxmlformats.org/spreadsheetml/2006/main" count="3824" uniqueCount="627">
  <si>
    <t>Test</t>
  </si>
  <si>
    <t>Uganda</t>
  </si>
  <si>
    <t>Language</t>
  </si>
  <si>
    <t>Indonesia</t>
  </si>
  <si>
    <t>Motor</t>
  </si>
  <si>
    <t>Method</t>
  </si>
  <si>
    <t>BRIEF-preschool</t>
  </si>
  <si>
    <t>Cognitive</t>
  </si>
  <si>
    <t>India</t>
  </si>
  <si>
    <t>Africa</t>
  </si>
  <si>
    <t>Asia</t>
  </si>
  <si>
    <t>A not B task</t>
  </si>
  <si>
    <t>Kenya, Uganda, Malawi, Ghana</t>
  </si>
  <si>
    <t>Kenya, Uganda, Malawi, Ghana, India</t>
  </si>
  <si>
    <t xml:space="preserve">Denver Prescreening Developmental Questionnaire 
(Denver II PDQ) </t>
  </si>
  <si>
    <t>ICMR Psychosocial Development Screening Test</t>
  </si>
  <si>
    <t>India , Indonesia, Thailand</t>
  </si>
  <si>
    <t>Ten Questions Questionnaire (TQQ)</t>
  </si>
  <si>
    <t>Bangladesh, India, Jamaica, Pakistan, Sub-Saharan Africa</t>
  </si>
  <si>
    <t>Cogstate</t>
  </si>
  <si>
    <t>Jamaica, Uganda, China, Hungary, India, South Africa and Lithuania</t>
  </si>
  <si>
    <t>Griffiths Mental Development Scales</t>
  </si>
  <si>
    <t>South Africa, Pakistan, Malawi</t>
  </si>
  <si>
    <t>Malawi Developmental Assessment Tool</t>
  </si>
  <si>
    <t>South Africa</t>
  </si>
  <si>
    <t>Bangladesh</t>
  </si>
  <si>
    <t>Malawi</t>
  </si>
  <si>
    <t>Stanford Binet Intelligence Scale</t>
  </si>
  <si>
    <t>India, Japan, China, Taiwan, Thailand, Turkey</t>
  </si>
  <si>
    <t>Malawi, Uganda</t>
  </si>
  <si>
    <t>Test of Variables of Attention</t>
  </si>
  <si>
    <t xml:space="preserve">Independent Behavior Assessment Scale </t>
  </si>
  <si>
    <t>Bangladesh, Jamaica, Pakistan</t>
  </si>
  <si>
    <t>Training Required</t>
  </si>
  <si>
    <t>Moderate</t>
  </si>
  <si>
    <t>Minimal</t>
  </si>
  <si>
    <t>Specialist</t>
  </si>
  <si>
    <t>Administration Time (min)</t>
  </si>
  <si>
    <t>Guide for Monitoring Child Development (GMCD)</t>
  </si>
  <si>
    <t>Turkey</t>
  </si>
  <si>
    <t>Minimum age (y)</t>
  </si>
  <si>
    <t>Maximum age (y)</t>
  </si>
  <si>
    <t>South/ Central America</t>
  </si>
  <si>
    <t>Open Source</t>
  </si>
  <si>
    <t>Griffiths Mental Development Scales - Extended Revised: 2 to 8 years (GMDS-ER 2-8)</t>
  </si>
  <si>
    <t>Brief Infant-Toddler Socio-Emotional Assessment (BITSEA)</t>
  </si>
  <si>
    <t>Behavior Rating Inventory of Executive Function (BRIEF)</t>
  </si>
  <si>
    <t>Ethiopia, Bulgaria, China, Taiwan, Hong Kong, Croatia, Czech Republic, Estonia, Iran, India, Hungary, Lithuania, Malaysia, Poland, Brazil, Romania, Serbia, Slovenia, Philippines, Tamil, Thailand, Turkey, Ukraine, Pakistan, Vietnam, Uganda, Pakistan, Sri Lanka, Puerto Rico, Mexico, Jamaica, Israel, Iraqi Kurdistan, Dominican Republic, Brazil</t>
  </si>
  <si>
    <t>Achenbach Child Behavior Checklist (CBCL)</t>
  </si>
  <si>
    <t>Abbreviated Developmental Scale I (EAD-1)</t>
  </si>
  <si>
    <t>Colombia</t>
  </si>
  <si>
    <t>Personal-Social/ Adaptive</t>
  </si>
  <si>
    <t>Ages &amp; Stages Questionnaire (ASQ)</t>
  </si>
  <si>
    <t>Bayley Scales of Infant Development (BSID-II)</t>
  </si>
  <si>
    <t>Bayley Scales of Infant Development (BSID-III)</t>
  </si>
  <si>
    <t>Extended Ages &amp; Stages Questionnaire (EASQ)</t>
  </si>
  <si>
    <t>India, Indonesia, Peru, Senegal</t>
  </si>
  <si>
    <t>Ecuador, Korea, Thailand, Brazil, Australia, Chile, China, Colombia, Denmark, Ghana, Guadeloupe, Iran, Ireland, India, Korea, Kenya, Lebanon, Norway, Netherlands, Peru, Taiwan, Thailand, Turkey</t>
  </si>
  <si>
    <t>Ankara Developmental Screening Inventory</t>
  </si>
  <si>
    <t>Academic/Pre-Academic</t>
  </si>
  <si>
    <t>Australian Early Development Index (AEDI)</t>
  </si>
  <si>
    <t>Australia</t>
  </si>
  <si>
    <t>Battelle's Development Inventory</t>
  </si>
  <si>
    <t>Brazil</t>
  </si>
  <si>
    <t>Colombia, Bangladesh</t>
  </si>
  <si>
    <t>Bosnia, Argentina, Bangladesh, Brazil, Chile, China, Costa Rica, Czech Republic, DRC, Egypt, Ethiopia, Guatemala, Indonesia, India, Italy, Jamaica, Japan, Kenya, Lithuania, Malaysia, Mexico, Nicaragua, Nigeria, Phillipines, Poland, Romania, Seychelles, South Africa, Taiwan, Tanzania, Turkey, Thailand, Vietnam, Zimbabwe</t>
  </si>
  <si>
    <t>India, Zimbabwe, Kenya, Uganda, Zanzibar</t>
  </si>
  <si>
    <t>Cambodian Developmental Assessment Test</t>
  </si>
  <si>
    <t>Cambodia</t>
  </si>
  <si>
    <t>Delay of Gratification</t>
  </si>
  <si>
    <t>Denver Developmental Screening Test</t>
  </si>
  <si>
    <t>Armenia, Brazil, China, Egypt, Iran, Israel, Japan, Malawi, Middle East and North Africa, Nepal, Philippines, Singapore, Sri Lanka, Sweden, Taiwan, Turkey, United Arab Emirates, Zaire</t>
  </si>
  <si>
    <t>Saudi Arabia, Sudan</t>
  </si>
  <si>
    <t>Development and Well-Being Assessment (DAWBA)</t>
  </si>
  <si>
    <t>Developmental Assessment Scale for Indian Infants (DASII)</t>
  </si>
  <si>
    <t>Developmental Milestones Checklist (DMC, DMC-II)</t>
  </si>
  <si>
    <t>Early Childhood Care and Development (ECCD) Checklist</t>
  </si>
  <si>
    <t>Philippines</t>
  </si>
  <si>
    <t>Escala Argentina de Inteligencia Sensorimotriz (EAIS)</t>
  </si>
  <si>
    <t>Argentina</t>
  </si>
  <si>
    <t>Escala de Evaluacion del Desarrollo Psichomotor (EEDP)</t>
  </si>
  <si>
    <t>Argentia, Chile</t>
  </si>
  <si>
    <t>Infant-Toddler Socio-Emotional Assessment (ITSEA)</t>
  </si>
  <si>
    <t>China, France, Romania</t>
  </si>
  <si>
    <t>Kaufman Assessment Battery for Children (KABC)</t>
  </si>
  <si>
    <t>Malawi, India, Uganda, Romania, Benin, Laos, China, Senegal, Zaire, Germany, Kenya, Netherlands, South Africa</t>
  </si>
  <si>
    <t>Kilifi Developmental Inventory (KDI)</t>
  </si>
  <si>
    <t>Leiter International Performance Scale</t>
  </si>
  <si>
    <t>Saudia Arabia, Taiwan, Spain, Sweden, Italy</t>
  </si>
  <si>
    <t>Lucknow Development Screen for Indian Children</t>
  </si>
  <si>
    <t>Movement Assessment Battery for Children (MABC)</t>
  </si>
  <si>
    <t>Kenya, Ghana, Malawi, Bangladesh, China, Italy, Netherlands, New Zealand, Sweden</t>
  </si>
  <si>
    <t>McCarthy Scales of Children's Abilities (MSCA)</t>
  </si>
  <si>
    <t>Belgium, Denmark, Greeece, Sweden, Australia, France, Jamaica, Mexico, Seychelles</t>
  </si>
  <si>
    <t>South Africa, Uganda</t>
  </si>
  <si>
    <t>Neuropsychological Assessment (NEPSY)</t>
  </si>
  <si>
    <t>Zambia, Indonesia, South Africa, Iran, Brazil</t>
  </si>
  <si>
    <t>Tanzania</t>
  </si>
  <si>
    <t>National Institute of Health (NIH) Toolbox</t>
  </si>
  <si>
    <t>Peabody Picture Vocabulary Test (PPVT)</t>
  </si>
  <si>
    <t>Brazil, Chile, Nicaragua, Ecuador China, Jamaica, France, New Zealand, South Africa, Translated and adapted in Peru, Vietnam, India, Ethiopia, West Indies</t>
  </si>
  <si>
    <t>Preschool Language Scale (PLS)</t>
  </si>
  <si>
    <t>Brazil, Yemen</t>
  </si>
  <si>
    <t>Seychelles</t>
  </si>
  <si>
    <t>Strengths and Difficulties Questionnaire (SDQ)</t>
  </si>
  <si>
    <t>Raven's Progressive Matrices</t>
  </si>
  <si>
    <t>Shoklo Neurological and Developmental Tests</t>
  </si>
  <si>
    <t>Thailand</t>
  </si>
  <si>
    <t xml:space="preserve">Bangladesh, China, Iran, Malawi, Brazil, Pakistan, Yemen, Democratic Republic of Congo, Egypt, Gaza, Germany, India, Israel, Lebanon, Sweden, Australia, Indonesia, Thailand, Vietnam, Philippines, Norway, Russia
</t>
  </si>
  <si>
    <t>Indonesia, Jamaica, Tanzania, Turkey, Nepal</t>
  </si>
  <si>
    <t>Accessibility</t>
  </si>
  <si>
    <t>Test de Desarrollo Psicmotor (TEPSI)</t>
  </si>
  <si>
    <t>Chile</t>
  </si>
  <si>
    <t>Wechsler Intelligence Scales for Children (WISC)</t>
  </si>
  <si>
    <t>Australia, Bangladesh, Belgium, Brazil, Chile, China, Colombia, Denmark, Ecuador, France, India, Iran, Italy, Israel, Mexico, Netherlands, Peru, Russia, South Africa, Spain, Taiwan, Thailand, Turkey, Venezuela</t>
  </si>
  <si>
    <t>Weschler Abbreviated Scale of Intelligence (WASI)</t>
  </si>
  <si>
    <t>Wechsler Preschool and Primary Scales of Intelligence (WPPSI)</t>
  </si>
  <si>
    <t xml:space="preserve">Brazil, Chile, South Korea, Bangladesh, China, Colombia, Ecuador, India, Indonesia, Iran, Mexico, Peru, Thailand, Turkey, Taiwan, Venezuela, Pakistan, Yugoslavia, Belgium, Denmark, Greece, Sweden, France
</t>
  </si>
  <si>
    <t>Wisconsin Card-Sorting Test</t>
  </si>
  <si>
    <t>Colombia, Taiwan</t>
  </si>
  <si>
    <t>Costa Rica, Seychelles</t>
  </si>
  <si>
    <t>World Health Organization (WHO) Motor Milestones</t>
  </si>
  <si>
    <t>Access Portfolio</t>
  </si>
  <si>
    <t>Disability Screener</t>
  </si>
  <si>
    <t>Sri Lanka, Uganda</t>
  </si>
  <si>
    <t>Disability Screening Schedule (DSS)</t>
  </si>
  <si>
    <t>Infant Neurological International Battery Test</t>
  </si>
  <si>
    <t>Iran</t>
  </si>
  <si>
    <t>Screening Test Battery for Assessment of Psychosocial Development</t>
  </si>
  <si>
    <t>Cambridge Neuropsychological Testing Automated Battery (CANTAB)</t>
  </si>
  <si>
    <t>Computer-Administered</t>
  </si>
  <si>
    <t>Grover-Counter Scale of Cognitive Development</t>
  </si>
  <si>
    <t>Mullen Scales of Early Learning (MSEL)</t>
  </si>
  <si>
    <t>Yoruba Mental Subscale</t>
  </si>
  <si>
    <t>Nigeria</t>
  </si>
  <si>
    <t>Bracken Basic Concept Scale</t>
  </si>
  <si>
    <t>China</t>
  </si>
  <si>
    <t>South Africa, South America, Sub-Saharan Africa</t>
  </si>
  <si>
    <t>Ages &amp; Stages Questionnaire: Inventory</t>
  </si>
  <si>
    <t>Ages &amp; Stages Questionnaire: Socio-Emotional (ASQ:SE)</t>
  </si>
  <si>
    <t>Child Development Evaluation (CDE)</t>
  </si>
  <si>
    <t>Mexico</t>
  </si>
  <si>
    <t>Approaches to Learning</t>
  </si>
  <si>
    <t>Early Development Instrument</t>
  </si>
  <si>
    <t>Caregiver/ Teacher Report</t>
  </si>
  <si>
    <t>Canada, Australia, Jamaica, Brazil, Peru</t>
  </si>
  <si>
    <t>International Development Learning Assessment (IDELA)</t>
  </si>
  <si>
    <t>Bangladesh, Bhutan, Egypt, Ethiopia, Indonesia, Mali, Malawi, Mozambique, Pakistan, Rwanda, and Zambia</t>
  </si>
  <si>
    <t>Early Grade Math Assessment (EGMA)</t>
  </si>
  <si>
    <t>Early Grade Reading Assessment (EGRA)</t>
  </si>
  <si>
    <t>Bangladesh, Kenya, LPDR, Madagascar, Mongolia, Sudan, Tanzania</t>
  </si>
  <si>
    <t>Engle Scale of the Regional Project on Child Development Indicators (Programa Regional de Indicadores de Desarrollo Infantil; PRIDI)</t>
  </si>
  <si>
    <t>Costa Rica, Nicaragua, Paraguay and Peru</t>
  </si>
  <si>
    <t>Vineland Adaptive Behavior Scales</t>
  </si>
  <si>
    <t>Test de Aprendizaje y Desarrollo Infantil (TADI)</t>
  </si>
  <si>
    <t>Kilifi Developmental Checklist (KDC)</t>
  </si>
  <si>
    <t>Kenya</t>
  </si>
  <si>
    <t>Parent Report Scales</t>
  </si>
  <si>
    <t>Nepal, China</t>
  </si>
  <si>
    <t>East Asia-Pacific Early Child Development Scale  (EAP-ECDS)</t>
  </si>
  <si>
    <t>Woodcock-Johnson Tests of Achievement</t>
  </si>
  <si>
    <t>Woodcock-Johnson Tests of Cognitive Abilities</t>
  </si>
  <si>
    <t>Woodcock-Johnson Tests of Oral Language</t>
  </si>
  <si>
    <t>Rapid Neurodevelopmental Assessment Tool: 0-2 y</t>
  </si>
  <si>
    <t>Rapid Neurodevelopmental Assessment Tool: 2-5 y</t>
  </si>
  <si>
    <t>LMIC origin</t>
  </si>
  <si>
    <t>Number of Countries used</t>
  </si>
  <si>
    <t>Countries used</t>
  </si>
  <si>
    <t>Profile of Socio-Emotional Development (PSED)</t>
  </si>
  <si>
    <t>Kenya, Malawi, Ghana, South Africa, India</t>
  </si>
  <si>
    <t>American Guidance Service (AGS) Early Screening Profile</t>
  </si>
  <si>
    <t>Conner's Continuous Performance Test</t>
  </si>
  <si>
    <t>Test of Everyday Attention for Children (TEACh)</t>
  </si>
  <si>
    <t>Universal Nonverbal Intelligence Test (UNIT)</t>
  </si>
  <si>
    <t>Wide-Range Achievement Test (WRAT)</t>
  </si>
  <si>
    <t>Rey Auditory Verbal Learning Test (AVLT)</t>
  </si>
  <si>
    <t>California Verbal Learning Test (CVLT)</t>
  </si>
  <si>
    <t>N-Back Task</t>
  </si>
  <si>
    <t>Wolke's Behavior Rating Scale</t>
  </si>
  <si>
    <t>Children’s Behavior Questionnaire (CBQ)</t>
  </si>
  <si>
    <t>Socio-Emotional/Temperament</t>
  </si>
  <si>
    <t>Bender Visual-Motor Gestalt Test</t>
  </si>
  <si>
    <t>Bruininks-Oseretsky Test of Motor Proficiency (BOT)</t>
  </si>
  <si>
    <t>Participation in Activities of Daily Living (PADL)</t>
  </si>
  <si>
    <t>Object-based Pattern Reasoning Assessment (OPRA)</t>
  </si>
  <si>
    <t>Zambia</t>
  </si>
  <si>
    <t>Domain</t>
  </si>
  <si>
    <t>Age Range</t>
  </si>
  <si>
    <t>Location of Origin and Use</t>
  </si>
  <si>
    <t>Logistics</t>
  </si>
  <si>
    <t>The number of countries in which the tool has been used; this list is not exhaustive</t>
  </si>
  <si>
    <t>The countires in which the tool has been used; this list is not exhaustive</t>
  </si>
  <si>
    <t>Indicates whether the tool is protected by copyright and must be purchased from the publisher or open source and freely available</t>
  </si>
  <si>
    <t>Indicates the estimated administration time</t>
  </si>
  <si>
    <t>Developmental Screening Questionnaire (DSQ)</t>
  </si>
  <si>
    <t>Baroda Development Screening Test (BDST)</t>
  </si>
  <si>
    <t>Comprehensive Developmental Inventory for Infants and Toddlers (CDIIT)</t>
  </si>
  <si>
    <t>Taiwan</t>
  </si>
  <si>
    <t>45-90</t>
  </si>
  <si>
    <t>Infant Behavior Questionnaire (IBQ)</t>
  </si>
  <si>
    <t>20-30</t>
  </si>
  <si>
    <t>Administration Time (minutes)</t>
  </si>
  <si>
    <t>Screening Test</t>
  </si>
  <si>
    <t>Ability Test</t>
  </si>
  <si>
    <t>Population-level</t>
  </si>
  <si>
    <t>Purpose</t>
  </si>
  <si>
    <t>Population-Level</t>
  </si>
  <si>
    <t>Caregiver-Reported Early Child Development Index (CREDI)</t>
  </si>
  <si>
    <t>Early Childhood Vigilance Task</t>
  </si>
  <si>
    <t>Visual habituation/dishabituation</t>
  </si>
  <si>
    <t>Psychological Experiment Building Language (PEBL) test battery</t>
  </si>
  <si>
    <t>Rapid Assessment of Cognitive and Emotional Regulation (RACER)</t>
  </si>
  <si>
    <t>Leiter Examiner Scale</t>
  </si>
  <si>
    <t>Stroop Test (e.g. Day/Night, Numbers)</t>
  </si>
  <si>
    <t>10-15</t>
  </si>
  <si>
    <t>30-60</t>
  </si>
  <si>
    <t>10-20</t>
  </si>
  <si>
    <t>20-40</t>
  </si>
  <si>
    <t>45-60</t>
  </si>
  <si>
    <t>20-45</t>
  </si>
  <si>
    <t>7-20</t>
  </si>
  <si>
    <t>USA</t>
  </si>
  <si>
    <t>UK</t>
  </si>
  <si>
    <t>Purdue Pegboard</t>
  </si>
  <si>
    <t>5-10 min per subtest</t>
  </si>
  <si>
    <t>30-40</t>
  </si>
  <si>
    <t>15-20</t>
  </si>
  <si>
    <t>5-10</t>
  </si>
  <si>
    <t>Notes</t>
  </si>
  <si>
    <t>This is the Australian adaptation of the Canadian Early Development Instrument</t>
  </si>
  <si>
    <t>Peru, Ghana, Bangladesh, Lebanon</t>
  </si>
  <si>
    <t>NIH Executive Abilities: Measures and Instruments for Neurobehavioral Evaluation and Research (EXAMINER)</t>
  </si>
  <si>
    <t>Child Assessment/Self-Report</t>
  </si>
  <si>
    <t>depends on task</t>
  </si>
  <si>
    <t>Multiple Indicator Cluster Surveys (MICS) Early Child Development Index (ECDI)</t>
  </si>
  <si>
    <t>Guatemala, Pakistan, DRC, Zambia</t>
  </si>
  <si>
    <t>Madagascar, China</t>
  </si>
  <si>
    <t>China, Australia, Japan, Indonesia, Kenya</t>
  </si>
  <si>
    <t>Minimum age of child for whom the original test is appropriate (this may vary when transferring to a new context). Units are base 10, therefore 2.5 means 2 years 6 months, 2.25 means 2 years 3 months, etc.</t>
  </si>
  <si>
    <t>Maximum age of child for whom the original test is appropriate (this may vary when transferring to a new context). Units are base 10, therefore 2.5 means 2 years 6 months, 2.25 means 2 years 3 months, etc. If no maximum age was specified, we used 90 years.</t>
  </si>
  <si>
    <t>Bangladesh, Barbados, Belize, Bhutan, Bosnia, Cameroon, Central African Republic, Chad, Congo, Democratic Republic of the Congo, Ghana, Honduras, Iran, Jordan, Kazakhstan, Kosovo, Kyrgystan, Lao People's Democratic Republic, Lebanon, Macedonia, Malawi, Montenegro, Nepal, Nigeria, Pakistan, Republic of Maldova, Saint Lucia, Serbia, Sierra Leone, Suriname, Swaziland, Togo, Tunisia, Vietnam, Zimbabwe</t>
  </si>
  <si>
    <t>Turkey, Argentina, India, South Africa</t>
  </si>
  <si>
    <t>Uganda, Kenya; Indonesia, India, Thailand</t>
  </si>
  <si>
    <t>Number of Domains</t>
  </si>
  <si>
    <t>Parents' Evaluation of Developmental Status (PEDS)</t>
  </si>
  <si>
    <t>Parents' Evaluation of Developmental Status - Developmental Milestones (PEDS-DM)</t>
  </si>
  <si>
    <t>Country of origin</t>
  </si>
  <si>
    <t>Multiple</t>
  </si>
  <si>
    <t>Malawi, Uganda, India</t>
  </si>
  <si>
    <t>Canada</t>
  </si>
  <si>
    <t>Trivandrum Developmental Screening Chart (TDSC)</t>
  </si>
  <si>
    <t>The country in which the tool was originally developed, or "Multiple" if developed in multiple countries simultaneously</t>
  </si>
  <si>
    <t>Total number of domains assessed, out of the nine domains defined above</t>
  </si>
  <si>
    <t>The "Definitions" worksheet contains the definition of each column in the "Tests" tab.</t>
  </si>
  <si>
    <t>For example, if a project would like to measure cognitive development in children age 3 to 5 years, do the following steps:</t>
  </si>
  <si>
    <r>
      <t xml:space="preserve">2) In the filter for the column "Minimum age" select all values </t>
    </r>
    <r>
      <rPr>
        <sz val="11"/>
        <color theme="1"/>
        <rFont val="Calibri"/>
        <family val="2"/>
      </rPr>
      <t>≤</t>
    </r>
    <r>
      <rPr>
        <sz val="11"/>
        <color theme="1"/>
        <rFont val="Calibri"/>
        <family val="2"/>
        <scheme val="minor"/>
      </rPr>
      <t xml:space="preserve"> 3</t>
    </r>
  </si>
  <si>
    <t>3) In the filter for the column "Maximum age" select all values ≥ 5</t>
  </si>
  <si>
    <t>In order to view tools appropriate for a given project, filter the database in the "Tests" tab by the project-specific criteria, for exmaple, the domains to be assessed and the minimum and maximum age of children to be assessed. This will produce a list of tools that meet those criteria.</t>
  </si>
  <si>
    <t>Additional filters can specify the method of administration (child assessment, caregiver/teacher report, computer-administered) and the purpose of the assessment (screening test, ability test, or population-level assessment).</t>
  </si>
  <si>
    <t>Preschool Self-Regulation Assessment (PSRA) Assessor Report</t>
  </si>
  <si>
    <t>Zambia, Pakistan, Ghana</t>
  </si>
  <si>
    <t>Assessor observation of child behavior during administration of a battery of other tests</t>
  </si>
  <si>
    <t>Note that if your minimum age is 3 and you filter the Minimum age by selecting "3" only, you will not get a complete list of relevant tests. You must choose "3" and ALL values less than 3. Likewise, choose your maximum age and ALL values higher than your maximum.</t>
  </si>
  <si>
    <t>30-90</t>
  </si>
  <si>
    <t>Kenya, Burkina Faso, Mali, India, Vietnam, Ghana, Bangladesh</t>
  </si>
  <si>
    <t>Augusto Muñoz-Caicedo</t>
  </si>
  <si>
    <t> amunozc@unicauca.edu.co</t>
  </si>
  <si>
    <t>s.wirz@ich.ucl.ac.uk</t>
  </si>
  <si>
    <t>Sheila Wirz</t>
  </si>
  <si>
    <t>Alan S. Kaufman</t>
  </si>
  <si>
    <t>Copyright by ASEBA, no charge for use for research</t>
  </si>
  <si>
    <t>Copyright by Brookes Publishing</t>
  </si>
  <si>
    <t>Copyright by Pearson</t>
  </si>
  <si>
    <t>30-50</t>
  </si>
  <si>
    <t>A portfolio of materials to assist health workers to identify children with disabilities and offer simple advice to mothers</t>
  </si>
  <si>
    <t>Email</t>
  </si>
  <si>
    <t>No studies LMICs found</t>
  </si>
  <si>
    <t>Lina Saem Stoey</t>
  </si>
  <si>
    <t>linasaem@gmail.com</t>
  </si>
  <si>
    <t>nsezgin@ankara.edu.tr / nilhan.sezgin@gmail.com</t>
  </si>
  <si>
    <t>Sally Brinkman</t>
  </si>
  <si>
    <t>Contact</t>
  </si>
  <si>
    <t>sallyb@ichr.uwa.edu.au</t>
  </si>
  <si>
    <t>Arun Phatak</t>
  </si>
  <si>
    <t>Nilhan Sezgin</t>
  </si>
  <si>
    <t>cas_hdfs@yahoo.co.in</t>
  </si>
  <si>
    <t>Copyright by Houghton Mifflin Harcourt</t>
  </si>
  <si>
    <t>60-90</t>
  </si>
  <si>
    <t>Copyrignt by Pearson</t>
  </si>
  <si>
    <t>Copyright by GL Assessment, no charge for use for research</t>
  </si>
  <si>
    <t>30-45</t>
  </si>
  <si>
    <t>Copyright by PAR Inc</t>
  </si>
  <si>
    <t>Short form: 15 minutes testing plus 15 minutes delay</t>
  </si>
  <si>
    <t>nrao@hku.hk</t>
  </si>
  <si>
    <t>Nirmala Rao</t>
  </si>
  <si>
    <t>Dana McCoy</t>
  </si>
  <si>
    <t>dana_mccoy@gse.harvard.edu</t>
  </si>
  <si>
    <t>antoniorizzoli@gmail.com</t>
  </si>
  <si>
    <t>Open Source for research purposes</t>
  </si>
  <si>
    <t>sputnam@bowdoin.edu</t>
  </si>
  <si>
    <t>Samuel Putnam</t>
  </si>
  <si>
    <t>Short form: 30-40 min; Very Short Form: 10-15 min</t>
  </si>
  <si>
    <t>Copyright by Cambridge Cognition Ltd</t>
  </si>
  <si>
    <t>2-20 minutes per task</t>
  </si>
  <si>
    <t>Copyright by Cogstate Ltd, no charge for use for research</t>
  </si>
  <si>
    <t>hfliao@ntu.edu.tw</t>
  </si>
  <si>
    <t>Hua-Fang Liao</t>
  </si>
  <si>
    <t>Copyright by International Psychology Services</t>
  </si>
  <si>
    <t>Copyright by Manashakti Research Centre</t>
  </si>
  <si>
    <t>Developmental Assessment Tool for Anganwadis (DATA, DATA-II)</t>
  </si>
  <si>
    <t>P. S. Russell</t>
  </si>
  <si>
    <t>russell@cmcvellore.ac.in</t>
  </si>
  <si>
    <t>jtrani@wustl.edu</t>
  </si>
  <si>
    <t>Jean-Francois Trani</t>
  </si>
  <si>
    <t>Geeta Chopra</t>
  </si>
  <si>
    <t>zelin002@tc.umn.edu</t>
  </si>
  <si>
    <t>Davida Zelinsky Goldman</t>
  </si>
  <si>
    <t>Elizabeth Prado</t>
  </si>
  <si>
    <t>elprado@ucdavis.edu</t>
  </si>
  <si>
    <t>Aimee Verdisco</t>
  </si>
  <si>
    <t xml:space="preserve">aoiberma@psi.uba.ar </t>
  </si>
  <si>
    <t>Alicia Oiberman</t>
  </si>
  <si>
    <t>Copyright by Hogrefe</t>
  </si>
  <si>
    <t>50-60</t>
  </si>
  <si>
    <t>Coypright by Mindmuzik Media</t>
  </si>
  <si>
    <t>Ilgi Ertem</t>
  </si>
  <si>
    <t>ertemilgi@yahoo.com</t>
  </si>
  <si>
    <t>Shahnaz Vazir</t>
  </si>
  <si>
    <t>s_vazir@hotmail.com</t>
  </si>
  <si>
    <t>Shirin Z. Munir / Helen McConachie</t>
  </si>
  <si>
    <t>Asghar Dadkhah</t>
  </si>
  <si>
    <t>asgaredu@uswr.ac.ir</t>
  </si>
  <si>
    <t>michelle.fernandes@obs-gyn.ox.ac.uk</t>
  </si>
  <si>
    <t>Michelle Fernandes</t>
  </si>
  <si>
    <t>Research license can be negotiated with Save the Children free of charge</t>
  </si>
  <si>
    <t>Copyright by Mindmuzik Media</t>
  </si>
  <si>
    <t>Junior South African Individual Scales (JSAIS)</t>
  </si>
  <si>
    <t>Senior South African Individual Scales (SSAIS)</t>
  </si>
  <si>
    <t>75-85</t>
  </si>
  <si>
    <t>Abbreviated scale 45 minutes</t>
  </si>
  <si>
    <t>Penny Holding</t>
  </si>
  <si>
    <t>25-70</t>
  </si>
  <si>
    <t>penny.holding@uclmail.net</t>
  </si>
  <si>
    <t>Rashmi Kumar</t>
  </si>
  <si>
    <t>rashmik2005@gmail.com</t>
  </si>
  <si>
    <t>Copyright by Brookes Publishing, no charge for use for research</t>
  </si>
  <si>
    <t>Melissa Gladstone</t>
  </si>
  <si>
    <t>M.J.Gladstone@liverpool.ac.uk</t>
  </si>
  <si>
    <t>Copyright by the Psychological Corporation, currently out of print</t>
  </si>
  <si>
    <t>Abbie Raikes</t>
  </si>
  <si>
    <t>abbie.raikes@unmc.edu</t>
  </si>
  <si>
    <t>15-60</t>
  </si>
  <si>
    <t>age 1 year: 15 min; age 3 years: 25-35 min; age 5 years: 40-60 min</t>
  </si>
  <si>
    <t>Open Source, but annual fee charged for access to online tasks</t>
  </si>
  <si>
    <t>1-7 minutes per task</t>
  </si>
  <si>
    <t>The n-back paradigm can be implemented in different ways, we are not aware of a single standard version</t>
  </si>
  <si>
    <t>Robert Serpell</t>
  </si>
  <si>
    <t>robertnserpell@gmail.com</t>
  </si>
  <si>
    <t>Copyright by PEDStest.com LLC, no charge for use for research</t>
  </si>
  <si>
    <t>Frances Glascoe</t>
  </si>
  <si>
    <t>frances.p.glascoe@Vanderbilt.Edu</t>
  </si>
  <si>
    <t>Rebecca Stoltzfus</t>
  </si>
  <si>
    <t>rjs62@cornell.edu</t>
  </si>
  <si>
    <t>Copyright by Lafayette Instrument Co</t>
  </si>
  <si>
    <t>cybele.raver@nyu.edu</t>
  </si>
  <si>
    <t>C Cybele Raver</t>
  </si>
  <si>
    <t>Margaret Shreridan</t>
  </si>
  <si>
    <t>sheridan.margaret@gmail.com</t>
  </si>
  <si>
    <t>naila.z.khan@gmail.com</t>
  </si>
  <si>
    <t>Naila Khan</t>
  </si>
  <si>
    <t>Copyright by WPS and PAR Inc</t>
  </si>
  <si>
    <t>Copyright by GL Assessment</t>
  </si>
  <si>
    <t>shoklo@cscoms.com</t>
  </si>
  <si>
    <t>Rose McGready</t>
  </si>
  <si>
    <t>5 minutes per subtest</t>
  </si>
  <si>
    <t>WPS and PAR Inc both have standard forms and manuals that can be purchased, however non-standardized versions are commonly used in research</t>
  </si>
  <si>
    <t>55-60</t>
  </si>
  <si>
    <t>Copyright by the TOVA Company</t>
  </si>
  <si>
    <t>11 minutes for 4-5 year olds; 22 minutes for 6+ years</t>
  </si>
  <si>
    <t>cdcmkc@gmail.com</t>
  </si>
  <si>
    <t>M. K. C. Nair</t>
  </si>
  <si>
    <t>30 min for Standard battery, 45-60 min for full scale battery, 10-15 min for abbreviated battery</t>
  </si>
  <si>
    <t>Not commercially available, requires collaboration with researchers familiar with the task</t>
  </si>
  <si>
    <t>Four subest form: 30 min; Two subtest form: 15 min</t>
  </si>
  <si>
    <t>15-45</t>
  </si>
  <si>
    <t>Age 5-7 years: 15-25 min; Age 8+: 35-45 min</t>
  </si>
  <si>
    <t>PAR Inc has a standard form and manual that can be purchased, however non-standardized versions are commonly used in research and computerized versions are also available, for example from PEBL</t>
  </si>
  <si>
    <t>Dieter Wolke</t>
  </si>
  <si>
    <t>D.Wolke@warwick.ac.uk</t>
  </si>
  <si>
    <t>Oluyomi A. Ogunnaike</t>
  </si>
  <si>
    <t>oogunnai@uwsp.edu</t>
  </si>
  <si>
    <t>Intergrowth 21st Neurodevelopment Assessment (INTER-NDA)</t>
  </si>
  <si>
    <t>India, Italy, Brazil, Kenya, Thailand, UK, South Africa, Pakistan, Mexico, Finland, Grenada, Guatemala, DRC</t>
  </si>
  <si>
    <t>Open Source, copyrighted</t>
  </si>
  <si>
    <t xml:space="preserve">Extended to INTERGROWTH-21st Neurodevelopment Package which includes a test of hearing (EEG), vision (Cardiff tests) and sleep (actigraphy). This takes an additional 30 mins. Training of non-specialists in the entire Package takes 1 day for 1 person, 2 days for 3 persons and 3 days for 5 persons. </t>
  </si>
  <si>
    <t>The Oxford Neurodevelopment Assessment (OX-NDA)</t>
  </si>
  <si>
    <t xml:space="preserve">Includes a measure of empathy. </t>
  </si>
  <si>
    <t>Panga Munthu Test</t>
  </si>
  <si>
    <t>Open source</t>
  </si>
  <si>
    <t>Licensed to McMaster University (EDI). License costs and has data sharing requirements.</t>
  </si>
  <si>
    <t>Cambodia, Laos, Mongolia, the Philippines, Thailand, Vanuatu, and Vietnam (long form), Myanmar (short form)</t>
  </si>
  <si>
    <t>Nirmala Rao; Evelyn Santiago</t>
  </si>
  <si>
    <t>nrao@hku.hk; evelyn.santiago@arnec.net</t>
  </si>
  <si>
    <t>Copyright by UNICEF, available free of charge for research purposes</t>
  </si>
  <si>
    <t>Long form: 45-60 minutes; Short form: 30 minutes</t>
  </si>
  <si>
    <t>Bangladesh, Brazil, Cambodia, Chile, Colombia, Ghana, Guatemala, India, Jordan, Laos, Lebanon, Nepal, Pakistan, Philippines, Tanzania, USA, Zambia</t>
  </si>
  <si>
    <t>5-15</t>
  </si>
  <si>
    <t>Long form: 15 minutes, Short form: 5 minutes; requires half day of training</t>
  </si>
  <si>
    <t>China, Lao, Tonga, Samoa, Tuvalu, Kiribati, Brazil, Peru, Australia</t>
  </si>
  <si>
    <t>This is the same tool as the Tongan Early Human Capability Index (TEHCI)</t>
  </si>
  <si>
    <t>no</t>
  </si>
  <si>
    <t>yes</t>
  </si>
  <si>
    <t>yes = the test assesses cognitive development, including general intellectual ability, problem-solving, conceptual development, reasoning, visuo-spatial ability, memory, learning, etc.</t>
  </si>
  <si>
    <t>yes = the test assesses language development/ability, including receptive and/or expressive language</t>
  </si>
  <si>
    <t>yes = the test assesses motor development/ability including fine and/or gross motor</t>
  </si>
  <si>
    <t>yes = the test assesses socio-emotional development or temperament, which are overlapping constructs, especially in the early years. Socio-emotional development includes beahvior problems, social competency, emotional competency, and self-regulation. Temperament includes Extraversion/Surgency (positive affect, activity level, impulsivity, risk-taking), Negative Affectivity (fear, anger, sadness, discomfort), and Effortful Control (attention shifting and focusing, perceptual sensitivity, inhibitory and activational control).</t>
  </si>
  <si>
    <t>yes = the test assesses personal-social or adaptive skills or self-help skills, such as feeding, dressing, toilet training, recognizing and interacting with others</t>
  </si>
  <si>
    <t>yes = the test assesses academic or pre-academic skills, such as literacy and math/numeracy</t>
  </si>
  <si>
    <t>yes = the tests assesses approaches to learning</t>
  </si>
  <si>
    <t>yes = the test was designed to screen children for disability or severe developmental delay</t>
  </si>
  <si>
    <t>Zambia, Kenya</t>
  </si>
  <si>
    <t>yes = the test is administered directly to the child or by observation of the child or by child self-report</t>
  </si>
  <si>
    <t>yes = the tool is administered as an interview to a caregiver or teacher</t>
  </si>
  <si>
    <t>yes = the tool is administered by the child interacting directly with a computer</t>
  </si>
  <si>
    <t>yes = the tool was designed primarily as a screening test (individual-level) to identify children at risk for developmental delay or disability</t>
  </si>
  <si>
    <t>yes = the tool was designed primarily as an ability test (individual-level) to assess a spectrum of ability levels; some ability tests also include a cut-off score to identify children at risk for developmental delay</t>
  </si>
  <si>
    <t>yes = the tool was designed for population-level assessment</t>
  </si>
  <si>
    <t>yes = the tool was originally developed for a LMIC, or jointly for LMIC and HIC contexts</t>
  </si>
  <si>
    <t>yes = the tool has been used in Africa</t>
  </si>
  <si>
    <t>yes = the tool has been used in Asia</t>
  </si>
  <si>
    <t>yes = the tool has been used in South or Central America</t>
  </si>
  <si>
    <t>1) In the filter for the column "Cognitive" select "yes"</t>
  </si>
  <si>
    <t>Countries used (may not be comprehensive)</t>
  </si>
  <si>
    <t>not known</t>
  </si>
  <si>
    <t>Turkey-Nothern Cyprus &amp; most ofthe European countries for Turkish speaking minorities</t>
  </si>
  <si>
    <t>Copyrighted, can be licensed to researchers</t>
  </si>
  <si>
    <t>Notes on Age Range</t>
  </si>
  <si>
    <t>Training takes one day if the traniees have interviewing and testing abilities. Has 4 editions and 2 revisions.</t>
  </si>
  <si>
    <t>Free of charge</t>
  </si>
  <si>
    <t xml:space="preserve"> Computer scoring kit: $450; Hand scoring kit: $160; Manual $45; Multicultural supplement to manual: $35; New purchase module: $355; Module Upgrade: $265;</t>
  </si>
  <si>
    <t>$275 for photocopiable starter kit; $285 for materials kit (not required)</t>
  </si>
  <si>
    <t>$275 for starter kit with printable questionnaires</t>
  </si>
  <si>
    <t>$422 for complete kit including 25 assessments; $76 for every packet of 25 test record forms (incuding self-help forms)</t>
  </si>
  <si>
    <t>inexpensive</t>
  </si>
  <si>
    <t>$1500 for complete kitl 85.70 for 15 additional booklets</t>
  </si>
  <si>
    <t>$1200 for comprehensive kit including 25 tests; $129 for each additional 25 questionnaires for cog/mot/lang; $111 for 25 additiona soc-em/adaptive questionnaires</t>
  </si>
  <si>
    <t>$374 for initial kit; $65 for additional 25 forms</t>
  </si>
  <si>
    <t>$1475 for complete set</t>
  </si>
  <si>
    <t>$359 for starter kit with 25 forms; $93 for additional 25 forms and scoring sheets</t>
  </si>
  <si>
    <t>$183 for intro kit with 25 tests; $119 for additional 25 scoring &amp; rating forms</t>
  </si>
  <si>
    <t>$248 for starter kit</t>
  </si>
  <si>
    <t>$898 for full kit for manual scoring; $93 for 25 additional booklets and scoring sheets</t>
  </si>
  <si>
    <t>$220.50 for complete kit; $95 for package of 25 forms</t>
  </si>
  <si>
    <t>$1199 for unlimited use (plus the cost of relevent technology)</t>
  </si>
  <si>
    <t>$885 for starter kit; $50 for 10 additional record forms</t>
  </si>
  <si>
    <t>$1266 for starter kit;  $52 for 10 additional record forms</t>
  </si>
  <si>
    <t xml:space="preserve">$77 for complete set; </t>
  </si>
  <si>
    <t>small charge</t>
  </si>
  <si>
    <t xml:space="preserve">$135 for initial kit with 100 forms; $45.10 for additional 50 forms </t>
  </si>
  <si>
    <t>$149.95 for testing kit with 100 sheets; $139.95 for 100 sheets</t>
  </si>
  <si>
    <t>$199 for initial kit; $61 for set of 25 parent forms or childcare provider forms</t>
  </si>
  <si>
    <t xml:space="preserve">$126 for start kit with 50 forms; $48.50 for pack of 50 parent or childcare provider forms </t>
  </si>
  <si>
    <t>$581 for full kit</t>
  </si>
  <si>
    <t>$332 for full kit</t>
  </si>
  <si>
    <t>$1095 for kit including 20 forms; $84 for 20 additional response booklets: $73 for 20 additional record booklets</t>
  </si>
  <si>
    <t>$121.95 for full kit</t>
  </si>
  <si>
    <t>$1960 for complete kit; $149 for additional 25 record forms</t>
  </si>
  <si>
    <t>$920 for complete kit; $50 for additional 25 record forms</t>
  </si>
  <si>
    <t>$950 for complete kit including 25 forms; $63-97 for additional 25 record and response forms</t>
  </si>
  <si>
    <t>$499.99 for purchase of app; tablet costs apply</t>
  </si>
  <si>
    <t>email to request access</t>
  </si>
  <si>
    <t>$36</t>
  </si>
  <si>
    <t>$275</t>
  </si>
  <si>
    <t>$468 for complete kit with 25 record forms; $178 for additional 100 forms</t>
  </si>
  <si>
    <t>$125-$150 to purchase pegboard</t>
  </si>
  <si>
    <t>$380 for complete kit including 15 record forms; $172 for additional 50 forms</t>
  </si>
  <si>
    <t>register to access</t>
  </si>
  <si>
    <t xml:space="preserve">0 for software; hardware cost applies </t>
  </si>
  <si>
    <t>$900 for complete kit with 50 forms; $32.70 for 10 additional scoring sheets</t>
  </si>
  <si>
    <t>$109 for complete kit incl 25 forms; $35 for additional 25 forms</t>
  </si>
  <si>
    <t>$750 for complete kit; $92 for additional 25 record forms</t>
  </si>
  <si>
    <t>$1147 for complete kit; $94 for 25 additional record forms</t>
  </si>
  <si>
    <t>$98 for complete kit with 25 booklets; $62 for additional 25</t>
  </si>
  <si>
    <t>$58 for package of 25</t>
  </si>
  <si>
    <t>$895 for test kit; $10-15 per test credit (intl-US)</t>
  </si>
  <si>
    <t>$691 for complete kit; $69 for 25 additional record forms</t>
  </si>
  <si>
    <t>$219 for complete kit with 10 forms; $89 for additional 25 record forms; $38 for additional 25 report to parents or caregivers</t>
  </si>
  <si>
    <t>$1168 for starter kit; $54-136 for set of 25 response forms</t>
  </si>
  <si>
    <t>$90 for set of 25 record forms</t>
  </si>
  <si>
    <t>$1,239 for complete kit with 25 forms; $87-108 for additional 25 forms</t>
  </si>
  <si>
    <t>$345 for complete kit; $55 for additional 25 booklets</t>
  </si>
  <si>
    <t>$399 for complete kit incl 50 record books; $61 for additiional 25 record books</t>
  </si>
  <si>
    <t>$172 for complete kit with 25 record forms</t>
  </si>
  <si>
    <t>$88 for complete kit with 25 record forms</t>
  </si>
  <si>
    <t>Cost to purchase and use the tool (note this does not include training costs)</t>
  </si>
  <si>
    <t>Free for eligible researchers + cost of tablets</t>
  </si>
  <si>
    <t xml:space="preserve">1-59 months children; 1-day training; short version for child day care centers available  </t>
  </si>
  <si>
    <t>Antonio Rizzoli-Córdoba</t>
  </si>
  <si>
    <t>Early Human Capability Index (eCHI)</t>
  </si>
  <si>
    <t>Available free of charge for research purposes</t>
  </si>
  <si>
    <t>Copyright by Save the Children</t>
  </si>
  <si>
    <t>Luria's tapping test/pencil tapping test</t>
  </si>
  <si>
    <t>There is a 1.5-5 scale and a 6-18 scale</t>
  </si>
  <si>
    <t>British Abilities Scalea (BAS)</t>
  </si>
  <si>
    <t>One version for 3-9 y and another version for 6-18 y</t>
  </si>
  <si>
    <t>Children's version for age 5-16, adult version for age 16+</t>
  </si>
  <si>
    <t>pre-academic scale only for age 37-59 months</t>
  </si>
  <si>
    <t>DATA for 2-3 y, DATA-II for 3-4 y</t>
  </si>
  <si>
    <t>1st-3rd grade; may be appropriate for as young as 4 years, depending on when reading instruction begins</t>
  </si>
  <si>
    <t>1st-3rd grade; may be appropriate for as young as 4 years, depending on when math instruction begins</t>
  </si>
  <si>
    <t>The validation paper was up to 24 mo, but has been used up to 30 mo</t>
  </si>
  <si>
    <t>Available free of charge; equipment costs £75 each when purchased from Amazon UK, but may be less when sourced locally</t>
  </si>
  <si>
    <t>Infant Temperament Questionnaire</t>
  </si>
  <si>
    <t>Words and Gestures for 8-18 months, Words and Sentences for 16-30 months, CDI-III for 30-37 months</t>
  </si>
  <si>
    <t>MacArthur-Bates Communicative Development Inventories</t>
  </si>
  <si>
    <t>Measuring Early Learning Quality Outcomes (MELQO) Measuring Child Development and Learning (MODEL)</t>
  </si>
  <si>
    <t>Child assessment takes 30 minutes, plus additional time for teacher/caregiver report module</t>
  </si>
  <si>
    <t>Motor scale only for age 0-5 y, Pre-academic scale only for age 3.5-8 years</t>
  </si>
  <si>
    <t>35-60</t>
  </si>
  <si>
    <t>Reynell Developmental Language Scale (New)</t>
  </si>
  <si>
    <t>Shoklo development test is for 3-12 months, Neurological test is for 9-36 months</t>
  </si>
  <si>
    <t>"early years" version for age 2-4 y</t>
  </si>
  <si>
    <t>&lt;20</t>
  </si>
  <si>
    <t>15-50</t>
  </si>
  <si>
    <t>15-30</t>
  </si>
  <si>
    <t>20-30 min testing plus 20-30 min delay</t>
  </si>
  <si>
    <t>3-15 minutes per task</t>
  </si>
  <si>
    <t>7-15</t>
  </si>
  <si>
    <t>Includes a checklist screening tool by caregiver report and a direct child assessment abilit test. 20-30 min for assessment 10 for checklist</t>
  </si>
  <si>
    <t>10-15 + 30 minute delay</t>
  </si>
  <si>
    <t>11-22</t>
  </si>
  <si>
    <t>20-90</t>
  </si>
  <si>
    <t>50-90</t>
  </si>
  <si>
    <t>DenverDevelopmentalMaterials@gmail.com</t>
  </si>
  <si>
    <t>Currenty out of print but can be downloaded free of charge by contacting DenverDevelopmentalMaterials@gmail.com</t>
  </si>
  <si>
    <t>Indian adaptation of BSID</t>
  </si>
  <si>
    <t>Can be competed by those who have extremely impaired verbal skills</t>
  </si>
  <si>
    <t>Short form: 30-40 min; Very Short Form: 10-15 min; IBQ-R Standard – 1 hour (revised)</t>
  </si>
  <si>
    <t>non-verbal measure of intelligence</t>
  </si>
  <si>
    <t>Can be used on its own or along with PEDS</t>
  </si>
  <si>
    <t>20-60 minutes –Survey Interview and Parent/Caregiver Rating Forms; 25–90 minutes—Expanded Interview Form; 20 minutes—Teacher Rating Form</t>
  </si>
  <si>
    <t>Used during observation of BSID</t>
  </si>
  <si>
    <t>adapted version of the Bayley Mental Scales of Development</t>
  </si>
  <si>
    <t>early childhood version is 2 y - 7 y 3 mo</t>
  </si>
  <si>
    <t>Indicates the level of training required. Minimal: applies to caregiver interviews which are relatively straightforward to administer. Moderate: applies to caregiver interviews that are more complicated and require more training and standardization, or direct assessments of children’s abilities that require moderate training and practice. Specialist: applies to direct assessments of children’s abilities that require a high level of training and expertise to administer, such as the Bayley Scales.</t>
  </si>
  <si>
    <t xml:space="preserve">Cost </t>
  </si>
  <si>
    <t>Cost to purchase and use the tool. This does not include costs for training. Some tools may be freely available, but require payment for a trainer to train the project team.</t>
  </si>
  <si>
    <t>Free of charge, new version currently under development that will have a research license fee</t>
  </si>
  <si>
    <t>janusm@mcmaster.ca</t>
  </si>
  <si>
    <t>Magdalena Janus</t>
  </si>
  <si>
    <t>Copyright by Early Development Instrument and McMaster University</t>
  </si>
  <si>
    <t>EDI Licence:  $200; Includes the use of the EDI and Guide. Additional fees associated with the collection of the EDI such as consultation, adaptation, training, scoring, analysis, and reporting are determined on a case by case basis and depended on the necessities of the contracting organization.</t>
  </si>
  <si>
    <t>Revised Children’s Manifest Anxiety Scale (RCMAS)</t>
  </si>
  <si>
    <t>Social Competence and Behavior Evaluation (SCBE -30) - Short version of SCBE-80</t>
  </si>
  <si>
    <t>The Matson Evaluation of Social Skills with Youngsters (MESSY)</t>
  </si>
  <si>
    <t xml:space="preserve">Eyberg Child Behavior Inventory </t>
  </si>
  <si>
    <t xml:space="preserve">Tower of London Task </t>
  </si>
  <si>
    <t>Children’s Depression Inventory (CDI)</t>
  </si>
  <si>
    <t>Literacy Boost Assessment Toolkit</t>
  </si>
  <si>
    <t>Social Skills Rating System (SSRS)</t>
  </si>
  <si>
    <t>Matching Familiar Figures Test (MFFT)</t>
  </si>
  <si>
    <t xml:space="preserve">Uwezo National Learning Assessment </t>
  </si>
  <si>
    <t>The Annual Status of Education Report (ASER)</t>
  </si>
  <si>
    <t>Medición Independiente de Aprendizajes</t>
  </si>
  <si>
    <t>Kiddie Schedule for Affective Disorders and Schizophrenia for School-Aged Children (K-SADS)</t>
  </si>
  <si>
    <t>Jàngandoo</t>
  </si>
  <si>
    <t>Social Skills Improvement System (SSIS) Rating Scale</t>
  </si>
  <si>
    <t>Benin, Burkina Faso, Burundi, Cameroon, Chad, Comoros, Congo, Cote d'Ivoire, Democratic Republic of Congo, Gabon, Guinea, Madagascar, Mali, Mauritania, Niger, Senegal, Togo, Lebanon, Cambodia, Lao People's Democratic Republic, Vietnam</t>
  </si>
  <si>
    <t>Bosnia, Herzegovia, Central Asian, Indonesia, United Kingdom</t>
  </si>
  <si>
    <t>Brazil; China</t>
  </si>
  <si>
    <t>China; American Indians; Panama</t>
  </si>
  <si>
    <t>Ethiopia</t>
  </si>
  <si>
    <t>Haiti, Guatemala, El Salvador, Peru, Mali, Malawi, Egypt, Yemen, Ethiopia, Burundi, Kenya, Rwanda, Uganda, Zimbabwe, Mozambique, South Africa, Afghanistan, Pakistan, Nepal, Bangladesh, Vietnam, SrI Lanka, Indonesia, Philippines</t>
  </si>
  <si>
    <t>India, South Africa, Thailand, Iran; Brazil, China, Sudan, Armenia,  Namibia</t>
  </si>
  <si>
    <t>Jamaica</t>
  </si>
  <si>
    <t>Kenya, Tanzania, Uganda</t>
  </si>
  <si>
    <t>Mali</t>
  </si>
  <si>
    <t>Nepal</t>
  </si>
  <si>
    <t>Senegal</t>
  </si>
  <si>
    <t>Zambia, Malawi, Tanzania</t>
  </si>
  <si>
    <t>Sudan</t>
  </si>
  <si>
    <t>Brazil, China, Japan, Russia, Turkey</t>
  </si>
  <si>
    <t xml:space="preserve">yes </t>
  </si>
  <si>
    <t>Program for the Analysis of Educational Systems of the CONFEMEN (PASEC)</t>
  </si>
  <si>
    <t>Zambian Achievement Test (ZAT)</t>
  </si>
  <si>
    <t>based on the Wide-Ranging Achievement Test (WRAT)</t>
  </si>
  <si>
    <t>Instrument booklet: http://www.uwezo.net/wp-content/uploads/2012/08/KE_2012_Tests.pdf</t>
  </si>
  <si>
    <t>accessible here: http://palnetwork.org/wp-content/uploads/2015/07/016-Mali-Survey-Booklet-French.pdf // 2013 version-http://palnetwork.org/wp-content/uploads/2015/07/017-Mali-Sample-Reading-Test-Khasonke.pdf // 2012 version-http://palnetwork.org/wp-content/uploads/2015/07/018-Mali-Sample-Reading-Test-Francais.pdf</t>
  </si>
  <si>
    <t>accessible here: math assessment- http://palnetwork.org/wp-content/uploads/2015/07/023-Mexico-Numeracy-Tests.pdf// reading assessment-http://palnetwork.org/wp-content/uploads/2015/07/024-Mexico-Reading-Tests.pdf</t>
  </si>
  <si>
    <t>it can be accessed here: instrument- http://palnetwork.org/wp-content/uploads/2015/07/019-Senegal-Survey-Booklet-French.pdf // manual- http://palnetwork.org/wp-content/uploads/2015/07/021-Senegal-Training-Manual-French.pdf</t>
  </si>
  <si>
    <t>Noah Yarrow</t>
  </si>
  <si>
    <t>Uganda, South Africa, Lesotho</t>
  </si>
  <si>
    <t>In this test, the child views interesting moving cartoon stimuli. The child monitors the screen as images appear, disappear, and then reappear over a period of seven minutes. Infant sustained attention is indexed by the number of seconds the child attends to the screen. This can be quantified using an eye-tracker or looking time can be manually coded from video recordings of infant gaze.</t>
  </si>
  <si>
    <t>Attention/Executive Function</t>
  </si>
  <si>
    <t>yes = the test assesses executive function, including attention, working memory, inhibitory control, cognitife flexilbity, planning, etc.</t>
  </si>
  <si>
    <t>The Analysis Programme of the CONFEMEN Education Systems (PASEC) has been administered in 13 countries in Francophone West Africa. PASEC is designed to assess student abilities in mathematics and reading French. The program is managed by CONFEMEN (La Conférence des Ministres de l’Education des pays ayant le français en partage) and has been in place since 1993. The assessment is administered in different years in different countries. PASEC is typically administered to students in 2nd and 5th grades at the beginning and end of the same school year, and is designed to measure students’ growth over the course of that year. Assessment results are intended for use primarily as a diagnostic tool.</t>
  </si>
  <si>
    <t xml:space="preserve">PASEC is typically administered to students in 2nd and 5th grades at the beginning and end of the same school year, and is designed to measure students’ growth over the course of that year. </t>
  </si>
  <si>
    <t>Copyright by WPS</t>
  </si>
  <si>
    <t>Short form takes &lt;5 min</t>
  </si>
  <si>
    <t>Describes child's adaptation to and functioning within preschool classroom in order to help teachers plan intervention</t>
  </si>
  <si>
    <t>$118 for complete kit with 25 record forms</t>
  </si>
  <si>
    <t>Copyright by Disability Consultants, LLC</t>
  </si>
  <si>
    <t>DeanMatson@AOL.com</t>
  </si>
  <si>
    <t>Dean Maston</t>
  </si>
  <si>
    <t>$300.00 (U.S. dollars) and includes the manual, 50 protocols, and 50 score sheets. Purchase: http://www.disabilityconsultants.org/MESSY.php</t>
  </si>
  <si>
    <t>$231 includes ECBI/SESBI-R Professional Manual, 50 ECBI Test Sheets, and 50 SESBI-R Test Sheets</t>
  </si>
  <si>
    <t>yes, both computerized and non-computerized versions exist</t>
  </si>
  <si>
    <t>Copyright by WPS and Pearson</t>
  </si>
  <si>
    <t>Short form takes 5 minutes</t>
  </si>
  <si>
    <t>$289 for complete kit, Includes manual and forms (25) for each of the Long version, Short version, Parent Report and Teacher Report</t>
  </si>
  <si>
    <t xml:space="preserve">Achenbach Youth Self-Report (YSR) </t>
  </si>
  <si>
    <t>$202.50 for the Manual plus 25 questionnaires</t>
  </si>
  <si>
    <t>Beekunko (Évaluation des Apprentissages Scolaires par la Société Civile au Mali)</t>
  </si>
  <si>
    <t>India, Pakistan</t>
  </si>
  <si>
    <t>3 day training</t>
  </si>
  <si>
    <t>http://www.asercentre.org</t>
  </si>
  <si>
    <t>Copyright by Dr. Joan Kaufman, University of Pittsburg</t>
  </si>
  <si>
    <t>Free of charge for use in research studies</t>
  </si>
  <si>
    <t>http://www.psychiatry.pitt.edu/node/8233</t>
  </si>
  <si>
    <t>The SSRS has been replaced by the Social Skills Improvement System (SSIS) Rating Scales</t>
  </si>
  <si>
    <t>$376.15 Includes manual, one Pkg of each form: Teacher, Parent, Student ages 8-12, Student ages 13-18</t>
  </si>
  <si>
    <t>Zambian Child Assessment Test (ZamCAT)</t>
  </si>
  <si>
    <t>http://melycaba.com/?page_id=609</t>
  </si>
  <si>
    <t>The "Tests" worksheet contains a database of 147 developmental assessment tools. For each tool, the database contains information regarding the domains assessed, age range for which the tool is appropriate, method of administration, purpose of the assessment, origin and locations of use, and logistics.</t>
  </si>
  <si>
    <t>In the pilot study, this tool was called the Angkor Hospital for Children Developmental Milestone Assessment Tool (ACH DMAT). In a subsequent publication, it was called Khmer Developmental Milestone Assessment Tool (Khmer DMAT). Large-scale observational study (N=1440) conducted in 2015. Manuscript planned for publication in 1st quater 2018.</t>
  </si>
  <si>
    <t>Cambodian Developmental Milestone Assessment Tool (cDMAT)</t>
  </si>
  <si>
    <t>This Early Childhood Development Measurement Inventory was designed to assist in the selection of early childhood developmental assessment tools for projects in low- and middle-income countries. It was developed as a part of the book “A Toolkit for Measuring Early Childhood Development in Low- and Middle-Income Countries” by Lia Fernald, Elizabeth Prado, Patricia Kariger, and Abbie Raikes, published by the World Bank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</si>
</sst>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sz val="9"/>
      <color rgb="FF000000"/>
      <name val="Verdana"/>
      <family val="2"/>
    </font>
    <font>
      <u/>
      <sz val="11"/>
      <color theme="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0.249977111117893"/>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59">
    <xf numFmtId="0" fontId="0" fillId="0" borderId="0" xfId="0"/>
    <xf numFmtId="0" fontId="0" fillId="0" borderId="0" xfId="0" applyAlignment="1"/>
    <xf numFmtId="0" fontId="0" fillId="0" borderId="0" xfId="0" applyAlignment="1">
      <alignment wrapText="1"/>
    </xf>
    <xf numFmtId="0" fontId="1" fillId="0" borderId="0" xfId="0" applyFont="1" applyAlignment="1">
      <alignment horizontal="center" wrapText="1"/>
    </xf>
    <xf numFmtId="0" fontId="0" fillId="4" borderId="0" xfId="0" applyFill="1" applyAlignment="1">
      <alignment horizontal="center" wrapText="1"/>
    </xf>
    <xf numFmtId="0" fontId="0" fillId="5" borderId="0" xfId="0" applyFill="1" applyAlignment="1">
      <alignment horizontal="center" wrapText="1"/>
    </xf>
    <xf numFmtId="0" fontId="0" fillId="3" borderId="0" xfId="0" applyFill="1" applyAlignment="1">
      <alignment horizontal="center"/>
    </xf>
    <xf numFmtId="0" fontId="0" fillId="3" borderId="0" xfId="0" applyFill="1" applyAlignment="1">
      <alignment horizontal="center" wrapText="1"/>
    </xf>
    <xf numFmtId="0" fontId="0" fillId="6" borderId="0" xfId="0" applyFill="1" applyAlignment="1">
      <alignment horizontal="center" wrapText="1"/>
    </xf>
    <xf numFmtId="0" fontId="0" fillId="0" borderId="0" xfId="0" applyFill="1" applyAlignment="1">
      <alignment wrapText="1"/>
    </xf>
    <xf numFmtId="0" fontId="0" fillId="7" borderId="0" xfId="0" applyFill="1" applyAlignment="1">
      <alignment horizontal="center" wrapText="1"/>
    </xf>
    <xf numFmtId="0" fontId="0" fillId="0" borderId="0" xfId="0" applyAlignment="1">
      <alignment horizontal="center"/>
    </xf>
    <xf numFmtId="16" fontId="0" fillId="0" borderId="0" xfId="0" quotePrefix="1" applyNumberFormat="1" applyAlignment="1">
      <alignment horizontal="center"/>
    </xf>
    <xf numFmtId="0" fontId="0" fillId="0" borderId="0" xfId="0" quotePrefix="1" applyAlignment="1">
      <alignment horizontal="center"/>
    </xf>
    <xf numFmtId="0" fontId="0" fillId="8" borderId="0" xfId="0" applyFill="1" applyAlignment="1">
      <alignment horizontal="center" wrapText="1"/>
    </xf>
    <xf numFmtId="164" fontId="0" fillId="2" borderId="0" xfId="0" applyNumberFormat="1" applyFont="1" applyFill="1" applyAlignment="1">
      <alignment horizontal="center" wrapText="1"/>
    </xf>
    <xf numFmtId="0" fontId="1" fillId="3" borderId="0" xfId="0" applyFont="1" applyFill="1" applyBorder="1" applyAlignment="1">
      <alignment horizontal="left"/>
    </xf>
    <xf numFmtId="0" fontId="1" fillId="3" borderId="1" xfId="0" applyFont="1" applyFill="1" applyBorder="1" applyAlignment="1">
      <alignment horizontal="left"/>
    </xf>
    <xf numFmtId="0" fontId="0" fillId="0" borderId="1" xfId="0" applyBorder="1" applyAlignment="1">
      <alignment wrapText="1"/>
    </xf>
    <xf numFmtId="0" fontId="1" fillId="2" borderId="0" xfId="0" applyFont="1" applyFill="1" applyBorder="1" applyAlignment="1">
      <alignment horizontal="left" wrapText="1"/>
    </xf>
    <xf numFmtId="0" fontId="0" fillId="0" borderId="2" xfId="0" applyBorder="1" applyAlignment="1">
      <alignment wrapText="1"/>
    </xf>
    <xf numFmtId="0" fontId="1" fillId="2" borderId="3" xfId="0" applyFont="1" applyFill="1" applyBorder="1" applyAlignment="1">
      <alignment horizontal="left" wrapText="1"/>
    </xf>
    <xf numFmtId="0" fontId="0" fillId="0" borderId="3" xfId="0" applyBorder="1" applyAlignment="1">
      <alignment wrapText="1"/>
    </xf>
    <xf numFmtId="0" fontId="1" fillId="2" borderId="1" xfId="0" applyFont="1" applyFill="1" applyBorder="1" applyAlignment="1">
      <alignment horizontal="left" wrapText="1"/>
    </xf>
    <xf numFmtId="0" fontId="1" fillId="5" borderId="0" xfId="0" applyFont="1" applyFill="1" applyBorder="1" applyAlignment="1">
      <alignment horizontal="left" wrapText="1"/>
    </xf>
    <xf numFmtId="0" fontId="1" fillId="7" borderId="0" xfId="0" applyFont="1" applyFill="1" applyBorder="1" applyAlignment="1">
      <alignment horizontal="left" wrapText="1"/>
    </xf>
    <xf numFmtId="0" fontId="1" fillId="4" borderId="0" xfId="0" applyFont="1" applyFill="1" applyBorder="1" applyAlignment="1">
      <alignment horizontal="left"/>
    </xf>
    <xf numFmtId="0" fontId="1" fillId="6" borderId="0" xfId="0" applyFont="1" applyFill="1" applyBorder="1" applyAlignment="1">
      <alignment horizontal="left" wrapText="1"/>
    </xf>
    <xf numFmtId="0" fontId="1" fillId="3" borderId="3" xfId="0" applyFont="1" applyFill="1" applyBorder="1" applyAlignment="1">
      <alignment horizontal="left"/>
    </xf>
    <xf numFmtId="0" fontId="0" fillId="0" borderId="0" xfId="0" applyBorder="1"/>
    <xf numFmtId="0" fontId="1" fillId="5" borderId="1" xfId="0" applyFont="1" applyFill="1" applyBorder="1" applyAlignment="1">
      <alignment horizontal="left" wrapText="1"/>
    </xf>
    <xf numFmtId="0" fontId="1" fillId="7" borderId="1" xfId="0" applyFont="1" applyFill="1" applyBorder="1" applyAlignment="1">
      <alignment horizontal="left" wrapText="1"/>
    </xf>
    <xf numFmtId="0" fontId="1" fillId="4" borderId="1" xfId="0" applyFont="1" applyFill="1" applyBorder="1" applyAlignment="1">
      <alignment horizontal="left"/>
    </xf>
    <xf numFmtId="0" fontId="1" fillId="6" borderId="1" xfId="0" applyFont="1" applyFill="1" applyBorder="1" applyAlignment="1">
      <alignment horizontal="left" wrapText="1"/>
    </xf>
    <xf numFmtId="0" fontId="1" fillId="5" borderId="3" xfId="0" applyFont="1" applyFill="1" applyBorder="1" applyAlignment="1">
      <alignment horizontal="left" wrapText="1"/>
    </xf>
    <xf numFmtId="0" fontId="1" fillId="7" borderId="3" xfId="0" applyFont="1" applyFill="1" applyBorder="1" applyAlignment="1">
      <alignment horizontal="left" wrapText="1"/>
    </xf>
    <xf numFmtId="0" fontId="1" fillId="4" borderId="3" xfId="0" applyFont="1" applyFill="1" applyBorder="1" applyAlignment="1">
      <alignment horizontal="left"/>
    </xf>
    <xf numFmtId="0" fontId="1" fillId="6" borderId="3" xfId="0" applyFont="1" applyFill="1" applyBorder="1" applyAlignment="1">
      <alignment horizontal="left" wrapText="1"/>
    </xf>
    <xf numFmtId="0" fontId="0" fillId="7" borderId="4" xfId="0" applyFill="1" applyBorder="1" applyAlignment="1">
      <alignment wrapText="1"/>
    </xf>
    <xf numFmtId="0" fontId="0" fillId="7" borderId="5" xfId="0" applyFill="1" applyBorder="1" applyAlignment="1">
      <alignment wrapText="1"/>
    </xf>
    <xf numFmtId="0" fontId="0" fillId="7" borderId="5" xfId="0" applyFill="1" applyBorder="1"/>
    <xf numFmtId="0" fontId="0" fillId="7" borderId="6" xfId="0" applyFill="1" applyBorder="1" applyAlignment="1">
      <alignment wrapText="1"/>
    </xf>
    <xf numFmtId="0" fontId="0" fillId="0" borderId="0" xfId="0" applyFill="1" applyBorder="1" applyAlignment="1">
      <alignment wrapText="1"/>
    </xf>
    <xf numFmtId="0" fontId="3" fillId="0" borderId="0" xfId="0" applyFont="1"/>
    <xf numFmtId="0" fontId="4" fillId="0" borderId="0" xfId="1"/>
    <xf numFmtId="164" fontId="0" fillId="0" borderId="0" xfId="0" applyNumberFormat="1" applyAlignment="1">
      <alignment horizontal="center"/>
    </xf>
    <xf numFmtId="2" fontId="0" fillId="0" borderId="0" xfId="0" applyNumberFormat="1" applyAlignment="1">
      <alignment horizontal="center"/>
    </xf>
    <xf numFmtId="0" fontId="0" fillId="0" borderId="0" xfId="0" applyFont="1" applyAlignment="1"/>
    <xf numFmtId="0" fontId="0" fillId="0" borderId="0" xfId="0" applyFont="1" applyAlignment="1">
      <alignment horizontal="center"/>
    </xf>
    <xf numFmtId="0" fontId="0" fillId="0" borderId="0" xfId="0" applyAlignment="1">
      <alignment horizontal="left"/>
    </xf>
    <xf numFmtId="49" fontId="0" fillId="6" borderId="0" xfId="0" applyNumberFormat="1" applyFill="1" applyAlignment="1">
      <alignment horizontal="center" wrapText="1"/>
    </xf>
    <xf numFmtId="0" fontId="0" fillId="0" borderId="0" xfId="0" applyFont="1" applyAlignment="1">
      <alignment horizontal="left"/>
    </xf>
    <xf numFmtId="164" fontId="0" fillId="0" borderId="0" xfId="0" applyNumberFormat="1" applyAlignment="1">
      <alignment horizontal="left"/>
    </xf>
    <xf numFmtId="49" fontId="0" fillId="0" borderId="0" xfId="0" applyNumberFormat="1" applyAlignment="1">
      <alignment horizontal="center"/>
    </xf>
    <xf numFmtId="49" fontId="0" fillId="0" borderId="0" xfId="0" quotePrefix="1" applyNumberFormat="1" applyAlignment="1">
      <alignment horizontal="center"/>
    </xf>
    <xf numFmtId="0" fontId="0" fillId="0" borderId="0" xfId="0" applyFill="1"/>
    <xf numFmtId="49" fontId="1" fillId="6" borderId="3" xfId="0" applyNumberFormat="1" applyFont="1" applyFill="1" applyBorder="1" applyAlignment="1">
      <alignment horizontal="left" wrapText="1"/>
    </xf>
    <xf numFmtId="0" fontId="0" fillId="0" borderId="0" xfId="0" applyFill="1" applyAlignment="1">
      <alignment horizontal="center"/>
    </xf>
    <xf numFmtId="8" fontId="0" fillId="0" borderId="0" xfId="0" applyNumberForma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elprado@ucdavis.edu" TargetMode="External"/><Relationship Id="rId18" Type="http://schemas.openxmlformats.org/officeDocument/2006/relationships/hyperlink" Target="mailto:penny.holding@uclmail.net" TargetMode="External"/><Relationship Id="rId26" Type="http://schemas.openxmlformats.org/officeDocument/2006/relationships/hyperlink" Target="mailto:rjs62@cornell.edu" TargetMode="External"/><Relationship Id="rId39" Type="http://schemas.openxmlformats.org/officeDocument/2006/relationships/hyperlink" Target="mailto:DenverDevelopmentalMaterials@gmail.com" TargetMode="External"/><Relationship Id="rId21" Type="http://schemas.openxmlformats.org/officeDocument/2006/relationships/hyperlink" Target="mailto:M.J.Gladstone@liverpool.ac.uk" TargetMode="External"/><Relationship Id="rId34" Type="http://schemas.openxmlformats.org/officeDocument/2006/relationships/hyperlink" Target="mailto:D.Wolke@warwick.ac.uk" TargetMode="External"/><Relationship Id="rId42" Type="http://schemas.openxmlformats.org/officeDocument/2006/relationships/hyperlink" Target="mailto:robertnserpell@gmail.com" TargetMode="External"/><Relationship Id="rId7" Type="http://schemas.openxmlformats.org/officeDocument/2006/relationships/hyperlink" Target="mailto:antoniorizzoli@gmail.com" TargetMode="External"/><Relationship Id="rId2" Type="http://schemas.openxmlformats.org/officeDocument/2006/relationships/hyperlink" Target="mailto:s.wirz@ich.ucl.ac.uk" TargetMode="External"/><Relationship Id="rId16" Type="http://schemas.openxmlformats.org/officeDocument/2006/relationships/hyperlink" Target="mailto:s_vazir@hotmail.com" TargetMode="External"/><Relationship Id="rId29" Type="http://schemas.openxmlformats.org/officeDocument/2006/relationships/hyperlink" Target="mailto:sheridan.margaret@gmail.com" TargetMode="External"/><Relationship Id="rId1" Type="http://schemas.openxmlformats.org/officeDocument/2006/relationships/hyperlink" Target="mailto:amunozc@unicauca.edu.co" TargetMode="External"/><Relationship Id="rId6" Type="http://schemas.openxmlformats.org/officeDocument/2006/relationships/hyperlink" Target="mailto:nrao@hku.hk" TargetMode="External"/><Relationship Id="rId11" Type="http://schemas.openxmlformats.org/officeDocument/2006/relationships/hyperlink" Target="mailto:sallyb@ichr.uwa.edu.au" TargetMode="External"/><Relationship Id="rId24" Type="http://schemas.openxmlformats.org/officeDocument/2006/relationships/hyperlink" Target="mailto:frances.p.glascoe@Vanderbilt.Edu" TargetMode="External"/><Relationship Id="rId32" Type="http://schemas.openxmlformats.org/officeDocument/2006/relationships/hyperlink" Target="mailto:s_vazir@hotmail.com" TargetMode="External"/><Relationship Id="rId37" Type="http://schemas.openxmlformats.org/officeDocument/2006/relationships/hyperlink" Target="mailto:michelle.fernandes@obs-gyn.ox.ac.uk" TargetMode="External"/><Relationship Id="rId40" Type="http://schemas.openxmlformats.org/officeDocument/2006/relationships/hyperlink" Target="mailto:DenverDevelopmentalMaterials@gmail.com" TargetMode="External"/><Relationship Id="rId45" Type="http://schemas.openxmlformats.org/officeDocument/2006/relationships/hyperlink" Target="http://melycaba.com/?page_id=609" TargetMode="External"/><Relationship Id="rId5" Type="http://schemas.openxmlformats.org/officeDocument/2006/relationships/hyperlink" Target="mailto:cas_hdfs@yahoo.co.in" TargetMode="External"/><Relationship Id="rId15" Type="http://schemas.openxmlformats.org/officeDocument/2006/relationships/hyperlink" Target="mailto:ertemilgi@yahoo.com" TargetMode="External"/><Relationship Id="rId23" Type="http://schemas.openxmlformats.org/officeDocument/2006/relationships/hyperlink" Target="mailto:robertnserpell@gmail.com" TargetMode="External"/><Relationship Id="rId28" Type="http://schemas.openxmlformats.org/officeDocument/2006/relationships/hyperlink" Target="mailto:penny.holding@uclmail.net" TargetMode="External"/><Relationship Id="rId36" Type="http://schemas.openxmlformats.org/officeDocument/2006/relationships/hyperlink" Target="mailto:michelle.fernandes@obs-gyn.ox.ac.uk" TargetMode="External"/><Relationship Id="rId10" Type="http://schemas.openxmlformats.org/officeDocument/2006/relationships/hyperlink" Target="mailto:jtrani@wustl.edu" TargetMode="External"/><Relationship Id="rId19" Type="http://schemas.openxmlformats.org/officeDocument/2006/relationships/hyperlink" Target="mailto:penny.holding@uclmail.net" TargetMode="External"/><Relationship Id="rId31" Type="http://schemas.openxmlformats.org/officeDocument/2006/relationships/hyperlink" Target="mailto:naila.z.khan@gmail.com" TargetMode="External"/><Relationship Id="rId44" Type="http://schemas.openxmlformats.org/officeDocument/2006/relationships/hyperlink" Target="http://www.psychiatry.pitt.edu/node/8233" TargetMode="External"/><Relationship Id="rId4" Type="http://schemas.openxmlformats.org/officeDocument/2006/relationships/hyperlink" Target="mailto:sallyb@ichr.uwa.edu.au" TargetMode="External"/><Relationship Id="rId9" Type="http://schemas.openxmlformats.org/officeDocument/2006/relationships/hyperlink" Target="mailto:russell@cmcvellore.ac.in" TargetMode="External"/><Relationship Id="rId14" Type="http://schemas.openxmlformats.org/officeDocument/2006/relationships/hyperlink" Target="mailto:aoiberma@psi.uba.ar" TargetMode="External"/><Relationship Id="rId22" Type="http://schemas.openxmlformats.org/officeDocument/2006/relationships/hyperlink" Target="mailto:abbie.raikes@unmc.edu" TargetMode="External"/><Relationship Id="rId27" Type="http://schemas.openxmlformats.org/officeDocument/2006/relationships/hyperlink" Target="mailto:penny.holding@uclmail.net" TargetMode="External"/><Relationship Id="rId30" Type="http://schemas.openxmlformats.org/officeDocument/2006/relationships/hyperlink" Target="mailto:naila.z.khan@gmail.com" TargetMode="External"/><Relationship Id="rId35" Type="http://schemas.openxmlformats.org/officeDocument/2006/relationships/hyperlink" Target="mailto:oogunnai@uwsp.edu" TargetMode="External"/><Relationship Id="rId43" Type="http://schemas.openxmlformats.org/officeDocument/2006/relationships/hyperlink" Target="mailto:DeanMatson@AOL.com" TargetMode="External"/><Relationship Id="rId8" Type="http://schemas.openxmlformats.org/officeDocument/2006/relationships/hyperlink" Target="mailto:sputnam@bowdoin.edu" TargetMode="External"/><Relationship Id="rId3" Type="http://schemas.openxmlformats.org/officeDocument/2006/relationships/hyperlink" Target="mailto:linasaem@gmail.com" TargetMode="External"/><Relationship Id="rId12" Type="http://schemas.openxmlformats.org/officeDocument/2006/relationships/hyperlink" Target="mailto:nrao@hku.hk" TargetMode="External"/><Relationship Id="rId17" Type="http://schemas.openxmlformats.org/officeDocument/2006/relationships/hyperlink" Target="mailto:asgaredu@uswr.ac.ir" TargetMode="External"/><Relationship Id="rId25" Type="http://schemas.openxmlformats.org/officeDocument/2006/relationships/hyperlink" Target="mailto:frances.p.glascoe@Vanderbilt.Edu" TargetMode="External"/><Relationship Id="rId33" Type="http://schemas.openxmlformats.org/officeDocument/2006/relationships/hyperlink" Target="mailto:shoklo@cscoms.com" TargetMode="External"/><Relationship Id="rId38" Type="http://schemas.openxmlformats.org/officeDocument/2006/relationships/hyperlink" Target="mailto:robertnserpell@gmail.com" TargetMode="External"/><Relationship Id="rId46" Type="http://schemas.openxmlformats.org/officeDocument/2006/relationships/printerSettings" Target="../printerSettings/printerSettings2.bin"/><Relationship Id="rId20" Type="http://schemas.openxmlformats.org/officeDocument/2006/relationships/hyperlink" Target="mailto:rashmik2005@gmail.com" TargetMode="External"/><Relationship Id="rId41" Type="http://schemas.openxmlformats.org/officeDocument/2006/relationships/hyperlink" Target="mailto:robertnserpel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heetViews>
  <sheetFormatPr defaultRowHeight="15" x14ac:dyDescent="0.25"/>
  <cols>
    <col min="1" max="1" width="91.7109375" customWidth="1"/>
  </cols>
  <sheetData>
    <row r="1" spans="1:1" ht="80.25" customHeight="1" x14ac:dyDescent="0.25">
      <c r="A1" s="38" t="s">
        <v>626</v>
      </c>
    </row>
    <row r="2" spans="1:1" ht="60" x14ac:dyDescent="0.25">
      <c r="A2" s="39" t="s">
        <v>623</v>
      </c>
    </row>
    <row r="3" spans="1:1" x14ac:dyDescent="0.25">
      <c r="A3" s="40" t="s">
        <v>253</v>
      </c>
    </row>
    <row r="4" spans="1:1" ht="45" x14ac:dyDescent="0.25">
      <c r="A4" s="39" t="s">
        <v>257</v>
      </c>
    </row>
    <row r="5" spans="1:1" ht="30" x14ac:dyDescent="0.25">
      <c r="A5" s="39" t="s">
        <v>254</v>
      </c>
    </row>
    <row r="6" spans="1:1" x14ac:dyDescent="0.25">
      <c r="A6" s="39" t="s">
        <v>431</v>
      </c>
    </row>
    <row r="7" spans="1:1" x14ac:dyDescent="0.25">
      <c r="A7" s="39" t="s">
        <v>255</v>
      </c>
    </row>
    <row r="8" spans="1:1" x14ac:dyDescent="0.25">
      <c r="A8" s="39" t="s">
        <v>256</v>
      </c>
    </row>
    <row r="9" spans="1:1" ht="45" x14ac:dyDescent="0.25">
      <c r="A9" s="39" t="s">
        <v>262</v>
      </c>
    </row>
    <row r="10" spans="1:1" ht="45" x14ac:dyDescent="0.25">
      <c r="A10" s="41" t="s">
        <v>258</v>
      </c>
    </row>
    <row r="11" spans="1:1" x14ac:dyDescent="0.25">
      <c r="A11" s="42"/>
    </row>
    <row r="12" spans="1:1" x14ac:dyDescent="0.25">
      <c r="A12" s="42"/>
    </row>
    <row r="13" spans="1:1" x14ac:dyDescent="0.25">
      <c r="A13"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C7" sqref="C7"/>
    </sheetView>
  </sheetViews>
  <sheetFormatPr defaultRowHeight="15" x14ac:dyDescent="0.25"/>
  <cols>
    <col min="1" max="1" width="11.42578125" customWidth="1"/>
    <col min="2" max="2" width="29.42578125" bestFit="1" customWidth="1"/>
    <col min="3" max="3" width="85.7109375" style="2" customWidth="1"/>
    <col min="4" max="4" width="9.140625" style="29"/>
  </cols>
  <sheetData>
    <row r="1" spans="1:3" x14ac:dyDescent="0.25">
      <c r="A1" s="17" t="s">
        <v>186</v>
      </c>
      <c r="B1" s="17"/>
      <c r="C1" s="18"/>
    </row>
    <row r="2" spans="1:3" ht="30" x14ac:dyDescent="0.25">
      <c r="A2" s="16"/>
      <c r="B2" s="17" t="s">
        <v>7</v>
      </c>
      <c r="C2" s="18" t="s">
        <v>412</v>
      </c>
    </row>
    <row r="3" spans="1:3" ht="30" x14ac:dyDescent="0.25">
      <c r="A3" s="16"/>
      <c r="B3" s="28" t="s">
        <v>2</v>
      </c>
      <c r="C3" s="22" t="s">
        <v>413</v>
      </c>
    </row>
    <row r="4" spans="1:3" x14ac:dyDescent="0.25">
      <c r="A4" s="16"/>
      <c r="B4" s="17" t="s">
        <v>4</v>
      </c>
      <c r="C4" s="22" t="s">
        <v>414</v>
      </c>
    </row>
    <row r="5" spans="1:3" ht="90" x14ac:dyDescent="0.25">
      <c r="A5" s="16"/>
      <c r="B5" s="16" t="s">
        <v>180</v>
      </c>
      <c r="C5" s="22" t="s">
        <v>415</v>
      </c>
    </row>
    <row r="6" spans="1:3" ht="30" x14ac:dyDescent="0.25">
      <c r="A6" s="16"/>
      <c r="B6" s="28" t="s">
        <v>593</v>
      </c>
      <c r="C6" s="22" t="s">
        <v>594</v>
      </c>
    </row>
    <row r="7" spans="1:3" ht="30" x14ac:dyDescent="0.25">
      <c r="A7" s="16"/>
      <c r="B7" s="16" t="s">
        <v>51</v>
      </c>
      <c r="C7" s="22" t="s">
        <v>416</v>
      </c>
    </row>
    <row r="8" spans="1:3" x14ac:dyDescent="0.25">
      <c r="A8" s="16"/>
      <c r="B8" s="28" t="s">
        <v>59</v>
      </c>
      <c r="C8" s="22" t="s">
        <v>417</v>
      </c>
    </row>
    <row r="9" spans="1:3" x14ac:dyDescent="0.25">
      <c r="A9" s="16"/>
      <c r="B9" s="16" t="s">
        <v>142</v>
      </c>
      <c r="C9" s="22" t="s">
        <v>418</v>
      </c>
    </row>
    <row r="10" spans="1:3" x14ac:dyDescent="0.25">
      <c r="A10" s="16"/>
      <c r="B10" s="28" t="s">
        <v>123</v>
      </c>
      <c r="C10" s="20" t="s">
        <v>419</v>
      </c>
    </row>
    <row r="11" spans="1:3" x14ac:dyDescent="0.25">
      <c r="A11" s="16"/>
      <c r="B11" s="17" t="s">
        <v>243</v>
      </c>
      <c r="C11" s="20" t="s">
        <v>252</v>
      </c>
    </row>
    <row r="12" spans="1:3" x14ac:dyDescent="0.25">
      <c r="A12" s="23" t="s">
        <v>187</v>
      </c>
      <c r="B12" s="23"/>
      <c r="C12" s="22"/>
    </row>
    <row r="13" spans="1:3" ht="45" x14ac:dyDescent="0.25">
      <c r="A13" s="19"/>
      <c r="B13" s="23" t="s">
        <v>40</v>
      </c>
      <c r="C13" s="22" t="s">
        <v>238</v>
      </c>
    </row>
    <row r="14" spans="1:3" ht="45" x14ac:dyDescent="0.25">
      <c r="A14" s="19"/>
      <c r="B14" s="21" t="s">
        <v>41</v>
      </c>
      <c r="C14" s="22" t="s">
        <v>239</v>
      </c>
    </row>
    <row r="15" spans="1:3" x14ac:dyDescent="0.25">
      <c r="A15" s="30" t="s">
        <v>5</v>
      </c>
      <c r="B15" s="30"/>
      <c r="C15" s="18"/>
    </row>
    <row r="16" spans="1:3" ht="30" x14ac:dyDescent="0.25">
      <c r="A16" s="24"/>
      <c r="B16" s="30" t="s">
        <v>232</v>
      </c>
      <c r="C16" s="18" t="s">
        <v>421</v>
      </c>
    </row>
    <row r="17" spans="1:3" x14ac:dyDescent="0.25">
      <c r="A17" s="24"/>
      <c r="B17" s="34" t="s">
        <v>144</v>
      </c>
      <c r="C17" s="22" t="s">
        <v>422</v>
      </c>
    </row>
    <row r="18" spans="1:3" x14ac:dyDescent="0.25">
      <c r="A18" s="24"/>
      <c r="B18" s="34" t="s">
        <v>130</v>
      </c>
      <c r="C18" s="22" t="s">
        <v>423</v>
      </c>
    </row>
    <row r="19" spans="1:3" x14ac:dyDescent="0.25">
      <c r="A19" s="31" t="s">
        <v>205</v>
      </c>
      <c r="B19" s="31"/>
      <c r="C19" s="18"/>
    </row>
    <row r="20" spans="1:3" ht="30" x14ac:dyDescent="0.25">
      <c r="A20" s="25"/>
      <c r="B20" s="31" t="s">
        <v>202</v>
      </c>
      <c r="C20" s="18" t="s">
        <v>424</v>
      </c>
    </row>
    <row r="21" spans="1:3" ht="45" x14ac:dyDescent="0.25">
      <c r="A21" s="25"/>
      <c r="B21" s="35" t="s">
        <v>203</v>
      </c>
      <c r="C21" s="22" t="s">
        <v>425</v>
      </c>
    </row>
    <row r="22" spans="1:3" x14ac:dyDescent="0.25">
      <c r="A22" s="25"/>
      <c r="B22" s="35" t="s">
        <v>206</v>
      </c>
      <c r="C22" s="22" t="s">
        <v>426</v>
      </c>
    </row>
    <row r="23" spans="1:3" x14ac:dyDescent="0.25">
      <c r="A23" s="32" t="s">
        <v>188</v>
      </c>
      <c r="B23" s="32"/>
      <c r="C23" s="18"/>
    </row>
    <row r="24" spans="1:3" x14ac:dyDescent="0.25">
      <c r="A24" s="26"/>
      <c r="B24" s="32" t="s">
        <v>165</v>
      </c>
      <c r="C24" s="18" t="s">
        <v>427</v>
      </c>
    </row>
    <row r="25" spans="1:3" ht="30" x14ac:dyDescent="0.25">
      <c r="A25" s="26"/>
      <c r="B25" s="32" t="s">
        <v>246</v>
      </c>
      <c r="C25" s="18" t="s">
        <v>251</v>
      </c>
    </row>
    <row r="26" spans="1:3" x14ac:dyDescent="0.25">
      <c r="A26" s="26"/>
      <c r="B26" s="36" t="s">
        <v>167</v>
      </c>
      <c r="C26" s="22" t="s">
        <v>191</v>
      </c>
    </row>
    <row r="27" spans="1:3" x14ac:dyDescent="0.25">
      <c r="A27" s="26"/>
      <c r="B27" s="36" t="s">
        <v>166</v>
      </c>
      <c r="C27" s="22" t="s">
        <v>190</v>
      </c>
    </row>
    <row r="28" spans="1:3" x14ac:dyDescent="0.25">
      <c r="A28" s="26"/>
      <c r="B28" s="36" t="s">
        <v>9</v>
      </c>
      <c r="C28" s="22" t="s">
        <v>428</v>
      </c>
    </row>
    <row r="29" spans="1:3" x14ac:dyDescent="0.25">
      <c r="A29" s="26"/>
      <c r="B29" s="36" t="s">
        <v>10</v>
      </c>
      <c r="C29" s="22" t="s">
        <v>429</v>
      </c>
    </row>
    <row r="30" spans="1:3" x14ac:dyDescent="0.25">
      <c r="A30" s="26"/>
      <c r="B30" s="36" t="s">
        <v>42</v>
      </c>
      <c r="C30" s="22" t="s">
        <v>430</v>
      </c>
    </row>
    <row r="31" spans="1:3" x14ac:dyDescent="0.25">
      <c r="A31" s="33" t="s">
        <v>189</v>
      </c>
      <c r="B31" s="33"/>
      <c r="C31" s="18"/>
    </row>
    <row r="32" spans="1:3" ht="30" x14ac:dyDescent="0.25">
      <c r="A32" s="27"/>
      <c r="B32" s="33" t="s">
        <v>110</v>
      </c>
      <c r="C32" s="18" t="s">
        <v>192</v>
      </c>
    </row>
    <row r="33" spans="1:3" ht="90" x14ac:dyDescent="0.25">
      <c r="A33" s="27"/>
      <c r="B33" s="37" t="s">
        <v>33</v>
      </c>
      <c r="C33" s="22" t="s">
        <v>544</v>
      </c>
    </row>
    <row r="34" spans="1:3" x14ac:dyDescent="0.25">
      <c r="A34" s="27"/>
      <c r="B34" s="37" t="s">
        <v>37</v>
      </c>
      <c r="C34" s="22" t="s">
        <v>193</v>
      </c>
    </row>
    <row r="35" spans="1:3" ht="30.75" customHeight="1" x14ac:dyDescent="0.25">
      <c r="A35" s="27"/>
      <c r="B35" s="56" t="s">
        <v>545</v>
      </c>
      <c r="C35" s="22" t="s">
        <v>546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8"/>
  <sheetViews>
    <sheetView workbookViewId="0">
      <pane xSplit="1" ySplit="1" topLeftCell="B2" activePane="bottomRight" state="frozen"/>
      <selection pane="topRight" activeCell="B1" sqref="B1"/>
      <selection pane="bottomLeft" activeCell="A2" sqref="A2"/>
      <selection pane="bottomRight" activeCell="A80" sqref="A80"/>
    </sheetView>
  </sheetViews>
  <sheetFormatPr defaultRowHeight="15" x14ac:dyDescent="0.25"/>
  <cols>
    <col min="1" max="1" width="59.42578125" customWidth="1"/>
    <col min="2" max="2" width="9.42578125" style="11" bestFit="1" customWidth="1"/>
    <col min="3" max="3" width="9.28515625" style="11" bestFit="1" customWidth="1"/>
    <col min="4" max="4" width="10.7109375" style="11" customWidth="1"/>
    <col min="5" max="5" width="11.28515625" style="11" customWidth="1"/>
    <col min="6" max="6" width="10.85546875" style="11" customWidth="1"/>
    <col min="7" max="7" width="10" style="11" customWidth="1"/>
    <col min="8" max="8" width="10.5703125" style="11" customWidth="1"/>
    <col min="9" max="9" width="11.7109375" style="11" customWidth="1"/>
    <col min="10" max="11" width="10.5703125" style="11" customWidth="1"/>
    <col min="12" max="13" width="10.85546875" style="45" customWidth="1"/>
    <col min="14" max="14" width="10.85546875" style="52" customWidth="1"/>
    <col min="15" max="15" width="11.7109375" style="11" customWidth="1"/>
    <col min="16" max="17" width="13.28515625" style="11" customWidth="1"/>
    <col min="18" max="18" width="10.85546875" style="11" customWidth="1"/>
    <col min="19" max="19" width="8.7109375" style="11" customWidth="1"/>
    <col min="20" max="20" width="11.42578125" style="11" customWidth="1"/>
    <col min="21" max="21" width="10.85546875" style="11" customWidth="1"/>
    <col min="22" max="22" width="10.85546875" customWidth="1"/>
    <col min="23" max="23" width="15.5703125" customWidth="1"/>
    <col min="24" max="24" width="11.28515625" customWidth="1"/>
    <col min="25" max="27" width="9.140625" style="11"/>
    <col min="28" max="28" width="16.28515625" customWidth="1"/>
    <col min="29" max="29" width="14.28515625" style="11" customWidth="1"/>
    <col min="30" max="30" width="14.140625" style="11" customWidth="1"/>
    <col min="31" max="31" width="26.85546875" style="49" customWidth="1"/>
    <col min="32" max="32" width="12.85546875" customWidth="1"/>
    <col min="33" max="33" width="15.28515625" customWidth="1"/>
  </cols>
  <sheetData>
    <row r="1" spans="1:34" ht="60" x14ac:dyDescent="0.25">
      <c r="A1" s="3" t="s">
        <v>0</v>
      </c>
      <c r="B1" s="6" t="s">
        <v>7</v>
      </c>
      <c r="C1" s="6" t="s">
        <v>2</v>
      </c>
      <c r="D1" s="6" t="s">
        <v>4</v>
      </c>
      <c r="E1" s="7" t="s">
        <v>180</v>
      </c>
      <c r="F1" s="7" t="s">
        <v>593</v>
      </c>
      <c r="G1" s="7" t="s">
        <v>51</v>
      </c>
      <c r="H1" s="7" t="s">
        <v>59</v>
      </c>
      <c r="I1" s="7" t="s">
        <v>142</v>
      </c>
      <c r="J1" s="7" t="s">
        <v>123</v>
      </c>
      <c r="K1" s="7" t="s">
        <v>243</v>
      </c>
      <c r="L1" s="15" t="s">
        <v>40</v>
      </c>
      <c r="M1" s="15" t="s">
        <v>41</v>
      </c>
      <c r="N1" s="15" t="s">
        <v>436</v>
      </c>
      <c r="O1" s="5" t="s">
        <v>232</v>
      </c>
      <c r="P1" s="5" t="s">
        <v>144</v>
      </c>
      <c r="Q1" s="5" t="s">
        <v>130</v>
      </c>
      <c r="R1" s="10" t="s">
        <v>202</v>
      </c>
      <c r="S1" s="10" t="s">
        <v>203</v>
      </c>
      <c r="T1" s="10" t="s">
        <v>204</v>
      </c>
      <c r="U1" s="4" t="s">
        <v>165</v>
      </c>
      <c r="V1" s="4" t="s">
        <v>246</v>
      </c>
      <c r="W1" s="4" t="s">
        <v>432</v>
      </c>
      <c r="X1" s="4" t="s">
        <v>166</v>
      </c>
      <c r="Y1" s="4" t="s">
        <v>9</v>
      </c>
      <c r="Z1" s="4" t="s">
        <v>10</v>
      </c>
      <c r="AA1" s="4" t="s">
        <v>42</v>
      </c>
      <c r="AB1" s="8" t="s">
        <v>110</v>
      </c>
      <c r="AC1" s="8" t="s">
        <v>33</v>
      </c>
      <c r="AD1" s="8" t="s">
        <v>201</v>
      </c>
      <c r="AE1" s="50" t="s">
        <v>494</v>
      </c>
      <c r="AF1" s="14" t="s">
        <v>228</v>
      </c>
      <c r="AG1" s="14" t="s">
        <v>281</v>
      </c>
      <c r="AH1" s="14" t="s">
        <v>275</v>
      </c>
    </row>
    <row r="2" spans="1:34" x14ac:dyDescent="0.25">
      <c r="A2" t="s">
        <v>11</v>
      </c>
      <c r="B2" s="11" t="s">
        <v>410</v>
      </c>
      <c r="C2" s="11" t="s">
        <v>410</v>
      </c>
      <c r="D2" s="11" t="s">
        <v>410</v>
      </c>
      <c r="E2" s="11" t="s">
        <v>410</v>
      </c>
      <c r="F2" s="11" t="s">
        <v>411</v>
      </c>
      <c r="G2" s="11" t="s">
        <v>410</v>
      </c>
      <c r="H2" s="11" t="s">
        <v>410</v>
      </c>
      <c r="I2" s="11" t="s">
        <v>410</v>
      </c>
      <c r="J2" s="11" t="s">
        <v>410</v>
      </c>
      <c r="K2" s="11">
        <f t="shared" ref="K2:K34" si="0">COUNTIF(B2:J2,"yes")</f>
        <v>1</v>
      </c>
      <c r="L2" s="45">
        <v>1</v>
      </c>
      <c r="M2" s="45">
        <v>3</v>
      </c>
      <c r="O2" s="11" t="s">
        <v>411</v>
      </c>
      <c r="P2" s="11" t="s">
        <v>410</v>
      </c>
      <c r="Q2" s="11" t="s">
        <v>410</v>
      </c>
      <c r="R2" s="11" t="s">
        <v>410</v>
      </c>
      <c r="S2" s="11" t="s">
        <v>411</v>
      </c>
      <c r="T2" s="11" t="s">
        <v>410</v>
      </c>
      <c r="U2" s="11" t="s">
        <v>410</v>
      </c>
      <c r="V2" t="s">
        <v>221</v>
      </c>
      <c r="W2" t="s">
        <v>13</v>
      </c>
      <c r="X2">
        <v>5</v>
      </c>
      <c r="Y2" s="11" t="s">
        <v>411</v>
      </c>
      <c r="Z2" s="11" t="s">
        <v>411</v>
      </c>
      <c r="AA2" s="11" t="s">
        <v>433</v>
      </c>
      <c r="AB2" t="s">
        <v>43</v>
      </c>
      <c r="AC2" s="11" t="s">
        <v>34</v>
      </c>
      <c r="AD2" s="11">
        <v>10</v>
      </c>
      <c r="AE2" s="51" t="s">
        <v>438</v>
      </c>
    </row>
    <row r="3" spans="1:34" x14ac:dyDescent="0.25">
      <c r="A3" t="s">
        <v>49</v>
      </c>
      <c r="B3" s="11" t="s">
        <v>411</v>
      </c>
      <c r="C3" s="11" t="s">
        <v>411</v>
      </c>
      <c r="D3" s="11" t="s">
        <v>411</v>
      </c>
      <c r="E3" s="11" t="s">
        <v>410</v>
      </c>
      <c r="F3" s="11" t="s">
        <v>410</v>
      </c>
      <c r="G3" s="11" t="s">
        <v>410</v>
      </c>
      <c r="H3" s="11" t="s">
        <v>410</v>
      </c>
      <c r="I3" s="11" t="s">
        <v>410</v>
      </c>
      <c r="J3" s="11" t="s">
        <v>410</v>
      </c>
      <c r="K3" s="11">
        <f t="shared" si="0"/>
        <v>3</v>
      </c>
      <c r="L3" s="45">
        <v>0</v>
      </c>
      <c r="M3" s="45">
        <v>5</v>
      </c>
      <c r="O3" s="11" t="s">
        <v>411</v>
      </c>
      <c r="P3" s="11" t="s">
        <v>410</v>
      </c>
      <c r="Q3" s="11" t="s">
        <v>410</v>
      </c>
      <c r="R3" s="11" t="s">
        <v>411</v>
      </c>
      <c r="S3" s="11" t="s">
        <v>410</v>
      </c>
      <c r="T3" s="11" t="s">
        <v>410</v>
      </c>
      <c r="U3" s="11" t="s">
        <v>411</v>
      </c>
      <c r="V3" t="s">
        <v>50</v>
      </c>
      <c r="W3" t="s">
        <v>50</v>
      </c>
      <c r="X3">
        <v>1</v>
      </c>
      <c r="Y3" s="11" t="s">
        <v>433</v>
      </c>
      <c r="Z3" s="11" t="s">
        <v>433</v>
      </c>
      <c r="AA3" s="11" t="s">
        <v>411</v>
      </c>
      <c r="AC3" s="11" t="s">
        <v>35</v>
      </c>
      <c r="AD3" s="53" t="s">
        <v>522</v>
      </c>
      <c r="AE3" s="51"/>
      <c r="AG3" s="43" t="s">
        <v>265</v>
      </c>
      <c r="AH3" s="44" t="s">
        <v>266</v>
      </c>
    </row>
    <row r="4" spans="1:34" x14ac:dyDescent="0.25">
      <c r="A4" t="s">
        <v>122</v>
      </c>
      <c r="B4" s="11" t="s">
        <v>411</v>
      </c>
      <c r="C4" s="11" t="s">
        <v>411</v>
      </c>
      <c r="D4" s="11" t="s">
        <v>411</v>
      </c>
      <c r="E4" s="11" t="s">
        <v>410</v>
      </c>
      <c r="F4" s="11" t="s">
        <v>410</v>
      </c>
      <c r="G4" s="11" t="s">
        <v>410</v>
      </c>
      <c r="H4" s="11" t="s">
        <v>410</v>
      </c>
      <c r="I4" s="11" t="s">
        <v>410</v>
      </c>
      <c r="J4" s="11" t="s">
        <v>411</v>
      </c>
      <c r="K4" s="11">
        <f t="shared" si="0"/>
        <v>4</v>
      </c>
      <c r="L4" s="45">
        <v>0</v>
      </c>
      <c r="M4" s="45">
        <v>3</v>
      </c>
      <c r="O4" s="11" t="s">
        <v>411</v>
      </c>
      <c r="P4" s="11" t="s">
        <v>410</v>
      </c>
      <c r="Q4" s="11" t="s">
        <v>410</v>
      </c>
      <c r="R4" s="11" t="s">
        <v>411</v>
      </c>
      <c r="S4" s="11" t="s">
        <v>410</v>
      </c>
      <c r="T4" s="11" t="s">
        <v>410</v>
      </c>
      <c r="U4" s="11" t="s">
        <v>411</v>
      </c>
      <c r="V4" t="s">
        <v>247</v>
      </c>
      <c r="W4" t="s">
        <v>124</v>
      </c>
      <c r="X4">
        <v>2</v>
      </c>
      <c r="Y4" s="11" t="s">
        <v>411</v>
      </c>
      <c r="Z4" s="11" t="s">
        <v>411</v>
      </c>
      <c r="AA4" s="11" t="s">
        <v>433</v>
      </c>
      <c r="AC4" s="11" t="s">
        <v>35</v>
      </c>
      <c r="AD4" s="53" t="s">
        <v>522</v>
      </c>
      <c r="AE4" s="51"/>
      <c r="AF4" t="s">
        <v>274</v>
      </c>
      <c r="AG4" t="s">
        <v>268</v>
      </c>
      <c r="AH4" s="44" t="s">
        <v>267</v>
      </c>
    </row>
    <row r="5" spans="1:34" x14ac:dyDescent="0.25">
      <c r="A5" t="s">
        <v>48</v>
      </c>
      <c r="B5" s="11" t="s">
        <v>410</v>
      </c>
      <c r="C5" s="11" t="s">
        <v>410</v>
      </c>
      <c r="D5" s="11" t="s">
        <v>410</v>
      </c>
      <c r="E5" s="11" t="s">
        <v>411</v>
      </c>
      <c r="F5" s="11" t="s">
        <v>410</v>
      </c>
      <c r="G5" s="11" t="s">
        <v>410</v>
      </c>
      <c r="H5" s="11" t="s">
        <v>410</v>
      </c>
      <c r="I5" s="11" t="s">
        <v>410</v>
      </c>
      <c r="J5" s="11" t="s">
        <v>410</v>
      </c>
      <c r="K5" s="11">
        <f t="shared" si="0"/>
        <v>1</v>
      </c>
      <c r="L5" s="45">
        <v>1.5</v>
      </c>
      <c r="M5" s="45">
        <v>18</v>
      </c>
      <c r="N5" s="52" t="s">
        <v>502</v>
      </c>
      <c r="O5" s="11" t="s">
        <v>410</v>
      </c>
      <c r="P5" s="11" t="s">
        <v>411</v>
      </c>
      <c r="Q5" s="11" t="s">
        <v>410</v>
      </c>
      <c r="R5" s="11" t="s">
        <v>411</v>
      </c>
      <c r="S5" s="11" t="s">
        <v>411</v>
      </c>
      <c r="T5" s="11" t="s">
        <v>410</v>
      </c>
      <c r="U5" s="11" t="s">
        <v>410</v>
      </c>
      <c r="V5" t="s">
        <v>221</v>
      </c>
      <c r="W5" t="s">
        <v>47</v>
      </c>
      <c r="X5">
        <v>35</v>
      </c>
      <c r="Y5" s="11" t="s">
        <v>411</v>
      </c>
      <c r="Z5" s="11" t="s">
        <v>411</v>
      </c>
      <c r="AA5" s="11" t="s">
        <v>411</v>
      </c>
      <c r="AB5" t="s">
        <v>270</v>
      </c>
      <c r="AC5" s="11" t="s">
        <v>35</v>
      </c>
      <c r="AD5" s="12" t="s">
        <v>214</v>
      </c>
      <c r="AE5" s="51" t="s">
        <v>439</v>
      </c>
    </row>
    <row r="6" spans="1:34" x14ac:dyDescent="0.25">
      <c r="A6" t="s">
        <v>610</v>
      </c>
      <c r="B6" s="11" t="s">
        <v>410</v>
      </c>
      <c r="C6" s="11" t="s">
        <v>410</v>
      </c>
      <c r="D6" s="11" t="s">
        <v>410</v>
      </c>
      <c r="E6" s="11" t="s">
        <v>411</v>
      </c>
      <c r="F6" s="11" t="s">
        <v>410</v>
      </c>
      <c r="G6" s="11" t="s">
        <v>410</v>
      </c>
      <c r="H6" s="11" t="s">
        <v>410</v>
      </c>
      <c r="I6" s="11" t="s">
        <v>410</v>
      </c>
      <c r="J6" s="11" t="s">
        <v>410</v>
      </c>
      <c r="K6" s="11">
        <f t="shared" si="0"/>
        <v>1</v>
      </c>
      <c r="L6" s="45">
        <v>7</v>
      </c>
      <c r="M6" s="45">
        <v>18</v>
      </c>
      <c r="O6" s="11" t="s">
        <v>411</v>
      </c>
      <c r="P6" s="11" t="s">
        <v>410</v>
      </c>
      <c r="Q6" s="11" t="s">
        <v>410</v>
      </c>
      <c r="R6" s="11" t="s">
        <v>411</v>
      </c>
      <c r="S6" s="11" t="s">
        <v>411</v>
      </c>
      <c r="T6" s="11" t="s">
        <v>410</v>
      </c>
      <c r="U6" s="11" t="s">
        <v>410</v>
      </c>
      <c r="V6" s="49" t="s">
        <v>221</v>
      </c>
      <c r="W6" t="s">
        <v>571</v>
      </c>
      <c r="X6">
        <v>1</v>
      </c>
      <c r="Y6" s="11" t="s">
        <v>411</v>
      </c>
      <c r="Z6" s="11" t="s">
        <v>433</v>
      </c>
      <c r="AA6" s="11" t="s">
        <v>433</v>
      </c>
      <c r="AB6" t="s">
        <v>270</v>
      </c>
    </row>
    <row r="7" spans="1:34" x14ac:dyDescent="0.25">
      <c r="A7" t="s">
        <v>52</v>
      </c>
      <c r="B7" s="11" t="s">
        <v>411</v>
      </c>
      <c r="C7" s="11" t="s">
        <v>411</v>
      </c>
      <c r="D7" s="11" t="s">
        <v>411</v>
      </c>
      <c r="E7" s="11" t="s">
        <v>410</v>
      </c>
      <c r="F7" s="11" t="s">
        <v>410</v>
      </c>
      <c r="G7" s="11" t="s">
        <v>411</v>
      </c>
      <c r="H7" s="11" t="s">
        <v>410</v>
      </c>
      <c r="I7" s="11" t="s">
        <v>410</v>
      </c>
      <c r="J7" s="11" t="s">
        <v>410</v>
      </c>
      <c r="K7" s="11">
        <f t="shared" si="0"/>
        <v>4</v>
      </c>
      <c r="L7" s="45">
        <v>0.08</v>
      </c>
      <c r="M7" s="45">
        <v>5.5</v>
      </c>
      <c r="O7" s="11" t="s">
        <v>410</v>
      </c>
      <c r="P7" s="11" t="s">
        <v>411</v>
      </c>
      <c r="Q7" s="11" t="s">
        <v>410</v>
      </c>
      <c r="R7" s="11" t="s">
        <v>411</v>
      </c>
      <c r="S7" s="11" t="s">
        <v>410</v>
      </c>
      <c r="T7" s="11" t="s">
        <v>410</v>
      </c>
      <c r="U7" s="11" t="s">
        <v>410</v>
      </c>
      <c r="V7" t="s">
        <v>221</v>
      </c>
      <c r="W7" t="s">
        <v>57</v>
      </c>
      <c r="X7">
        <v>23</v>
      </c>
      <c r="Y7" s="11" t="s">
        <v>411</v>
      </c>
      <c r="Z7" s="11" t="s">
        <v>411</v>
      </c>
      <c r="AA7" s="11" t="s">
        <v>411</v>
      </c>
      <c r="AB7" t="s">
        <v>271</v>
      </c>
      <c r="AC7" s="11" t="s">
        <v>35</v>
      </c>
      <c r="AD7" s="54" t="s">
        <v>216</v>
      </c>
      <c r="AE7" s="51" t="s">
        <v>440</v>
      </c>
    </row>
    <row r="8" spans="1:34" x14ac:dyDescent="0.25">
      <c r="A8" t="s">
        <v>138</v>
      </c>
      <c r="B8" s="11" t="s">
        <v>411</v>
      </c>
      <c r="C8" s="11" t="s">
        <v>411</v>
      </c>
      <c r="D8" s="11" t="s">
        <v>411</v>
      </c>
      <c r="E8" s="11" t="s">
        <v>410</v>
      </c>
      <c r="F8" s="11" t="s">
        <v>410</v>
      </c>
      <c r="G8" s="11" t="s">
        <v>411</v>
      </c>
      <c r="H8" s="11" t="s">
        <v>410</v>
      </c>
      <c r="I8" s="11" t="s">
        <v>410</v>
      </c>
      <c r="J8" s="11" t="s">
        <v>410</v>
      </c>
      <c r="K8" s="11">
        <f t="shared" si="0"/>
        <v>4</v>
      </c>
      <c r="L8" s="45">
        <v>0.08</v>
      </c>
      <c r="M8" s="45">
        <v>4.5</v>
      </c>
      <c r="O8" s="11" t="s">
        <v>410</v>
      </c>
      <c r="P8" s="11" t="s">
        <v>411</v>
      </c>
      <c r="Q8" s="11" t="s">
        <v>410</v>
      </c>
      <c r="R8" s="11" t="s">
        <v>411</v>
      </c>
      <c r="S8" s="11" t="s">
        <v>410</v>
      </c>
      <c r="T8" s="11" t="s">
        <v>410</v>
      </c>
      <c r="U8" s="11" t="s">
        <v>410</v>
      </c>
      <c r="V8" t="s">
        <v>221</v>
      </c>
      <c r="W8" t="s">
        <v>236</v>
      </c>
      <c r="X8">
        <v>2</v>
      </c>
      <c r="Y8" s="11" t="s">
        <v>411</v>
      </c>
      <c r="Z8" s="11" t="s">
        <v>411</v>
      </c>
      <c r="AA8" s="11" t="s">
        <v>433</v>
      </c>
      <c r="AB8" t="s">
        <v>271</v>
      </c>
      <c r="AE8" s="51"/>
    </row>
    <row r="9" spans="1:34" x14ac:dyDescent="0.25">
      <c r="A9" t="s">
        <v>139</v>
      </c>
      <c r="B9" s="11" t="s">
        <v>410</v>
      </c>
      <c r="C9" s="11" t="s">
        <v>410</v>
      </c>
      <c r="D9" s="11" t="s">
        <v>410</v>
      </c>
      <c r="E9" s="11" t="s">
        <v>411</v>
      </c>
      <c r="F9" s="11" t="s">
        <v>410</v>
      </c>
      <c r="G9" s="11" t="s">
        <v>410</v>
      </c>
      <c r="H9" s="11" t="s">
        <v>410</v>
      </c>
      <c r="I9" s="11" t="s">
        <v>410</v>
      </c>
      <c r="J9" s="11" t="s">
        <v>410</v>
      </c>
      <c r="K9" s="11">
        <f t="shared" si="0"/>
        <v>1</v>
      </c>
      <c r="L9" s="45">
        <v>0.08</v>
      </c>
      <c r="M9" s="45">
        <v>6</v>
      </c>
      <c r="O9" s="11" t="s">
        <v>410</v>
      </c>
      <c r="P9" s="11" t="s">
        <v>411</v>
      </c>
      <c r="Q9" s="11" t="s">
        <v>410</v>
      </c>
      <c r="R9" s="11" t="s">
        <v>411</v>
      </c>
      <c r="S9" s="11" t="s">
        <v>410</v>
      </c>
      <c r="T9" s="11" t="s">
        <v>410</v>
      </c>
      <c r="U9" s="11" t="s">
        <v>410</v>
      </c>
      <c r="V9" t="s">
        <v>221</v>
      </c>
      <c r="W9" t="s">
        <v>235</v>
      </c>
      <c r="X9">
        <v>4</v>
      </c>
      <c r="Y9" s="11" t="s">
        <v>411</v>
      </c>
      <c r="Z9" s="11" t="s">
        <v>411</v>
      </c>
      <c r="AA9" s="11" t="s">
        <v>411</v>
      </c>
      <c r="AB9" t="s">
        <v>271</v>
      </c>
      <c r="AC9" s="11" t="s">
        <v>35</v>
      </c>
      <c r="AD9" s="12" t="s">
        <v>214</v>
      </c>
      <c r="AE9" s="51" t="s">
        <v>441</v>
      </c>
    </row>
    <row r="10" spans="1:34" x14ac:dyDescent="0.25">
      <c r="A10" t="s">
        <v>170</v>
      </c>
      <c r="B10" s="11" t="s">
        <v>411</v>
      </c>
      <c r="C10" s="11" t="s">
        <v>411</v>
      </c>
      <c r="D10" s="11" t="s">
        <v>411</v>
      </c>
      <c r="E10" s="11" t="s">
        <v>411</v>
      </c>
      <c r="F10" s="11" t="s">
        <v>410</v>
      </c>
      <c r="G10" s="11" t="s">
        <v>411</v>
      </c>
      <c r="H10" s="11" t="s">
        <v>410</v>
      </c>
      <c r="I10" s="11" t="s">
        <v>410</v>
      </c>
      <c r="J10" s="11" t="s">
        <v>410</v>
      </c>
      <c r="K10" s="11">
        <f t="shared" si="0"/>
        <v>5</v>
      </c>
      <c r="L10" s="45">
        <v>2</v>
      </c>
      <c r="M10" s="45">
        <v>6.9</v>
      </c>
      <c r="O10" s="11" t="s">
        <v>411</v>
      </c>
      <c r="P10" s="11" t="s">
        <v>411</v>
      </c>
      <c r="Q10" s="11" t="s">
        <v>410</v>
      </c>
      <c r="R10" s="11" t="s">
        <v>411</v>
      </c>
      <c r="S10" s="11" t="s">
        <v>410</v>
      </c>
      <c r="T10" s="11" t="s">
        <v>410</v>
      </c>
      <c r="U10" s="11" t="s">
        <v>410</v>
      </c>
      <c r="V10" t="s">
        <v>221</v>
      </c>
      <c r="W10" t="s">
        <v>276</v>
      </c>
      <c r="AB10" t="s">
        <v>272</v>
      </c>
      <c r="AC10" s="11" t="s">
        <v>35</v>
      </c>
      <c r="AD10" s="13" t="s">
        <v>523</v>
      </c>
      <c r="AE10" s="51" t="s">
        <v>442</v>
      </c>
      <c r="AG10" t="s">
        <v>269</v>
      </c>
    </row>
    <row r="11" spans="1:34" x14ac:dyDescent="0.25">
      <c r="A11" t="s">
        <v>58</v>
      </c>
      <c r="B11" s="11" t="s">
        <v>411</v>
      </c>
      <c r="C11" s="11" t="s">
        <v>411</v>
      </c>
      <c r="D11" s="11" t="s">
        <v>411</v>
      </c>
      <c r="E11" s="11" t="s">
        <v>410</v>
      </c>
      <c r="F11" s="11" t="s">
        <v>410</v>
      </c>
      <c r="G11" s="11" t="s">
        <v>411</v>
      </c>
      <c r="H11" s="11" t="s">
        <v>410</v>
      </c>
      <c r="I11" s="11" t="s">
        <v>410</v>
      </c>
      <c r="J11" s="11" t="s">
        <v>410</v>
      </c>
      <c r="K11" s="11">
        <f t="shared" si="0"/>
        <v>4</v>
      </c>
      <c r="L11" s="45">
        <v>0</v>
      </c>
      <c r="M11" s="45">
        <v>6</v>
      </c>
      <c r="O11" s="11" t="s">
        <v>410</v>
      </c>
      <c r="P11" s="11" t="s">
        <v>411</v>
      </c>
      <c r="Q11" s="11" t="s">
        <v>410</v>
      </c>
      <c r="R11" s="11" t="s">
        <v>411</v>
      </c>
      <c r="S11" s="11" t="s">
        <v>410</v>
      </c>
      <c r="T11" s="11" t="s">
        <v>410</v>
      </c>
      <c r="U11" s="11" t="s">
        <v>411</v>
      </c>
      <c r="V11" t="s">
        <v>39</v>
      </c>
      <c r="W11" s="47" t="s">
        <v>434</v>
      </c>
      <c r="Y11" s="11" t="s">
        <v>433</v>
      </c>
      <c r="Z11" s="11" t="s">
        <v>411</v>
      </c>
      <c r="AA11" s="11" t="s">
        <v>433</v>
      </c>
      <c r="AB11" s="47" t="s">
        <v>435</v>
      </c>
      <c r="AC11" s="11" t="s">
        <v>34</v>
      </c>
      <c r="AD11" s="48" t="s">
        <v>219</v>
      </c>
      <c r="AE11" s="51" t="s">
        <v>547</v>
      </c>
      <c r="AF11" s="49" t="s">
        <v>437</v>
      </c>
      <c r="AG11" t="s">
        <v>284</v>
      </c>
      <c r="AH11" t="s">
        <v>279</v>
      </c>
    </row>
    <row r="12" spans="1:34" x14ac:dyDescent="0.25">
      <c r="A12" t="s">
        <v>60</v>
      </c>
      <c r="B12" s="11" t="s">
        <v>411</v>
      </c>
      <c r="C12" s="11" t="s">
        <v>411</v>
      </c>
      <c r="D12" s="11" t="s">
        <v>411</v>
      </c>
      <c r="E12" s="11" t="s">
        <v>411</v>
      </c>
      <c r="F12" s="11" t="s">
        <v>410</v>
      </c>
      <c r="G12" s="11" t="s">
        <v>410</v>
      </c>
      <c r="H12" s="11" t="s">
        <v>410</v>
      </c>
      <c r="I12" s="11" t="s">
        <v>410</v>
      </c>
      <c r="J12" s="11" t="s">
        <v>410</v>
      </c>
      <c r="K12" s="11">
        <f t="shared" si="0"/>
        <v>4</v>
      </c>
      <c r="L12" s="45">
        <v>4</v>
      </c>
      <c r="M12" s="45">
        <v>6</v>
      </c>
      <c r="O12" s="11" t="s">
        <v>410</v>
      </c>
      <c r="P12" s="11" t="s">
        <v>411</v>
      </c>
      <c r="Q12" s="11" t="s">
        <v>410</v>
      </c>
      <c r="R12" s="11" t="s">
        <v>410</v>
      </c>
      <c r="S12" s="11" t="s">
        <v>410</v>
      </c>
      <c r="T12" s="11" t="s">
        <v>411</v>
      </c>
      <c r="U12" s="11" t="s">
        <v>410</v>
      </c>
      <c r="V12" t="s">
        <v>61</v>
      </c>
      <c r="W12" t="s">
        <v>61</v>
      </c>
      <c r="X12">
        <v>1</v>
      </c>
      <c r="Y12" s="11" t="s">
        <v>433</v>
      </c>
      <c r="Z12" s="11" t="s">
        <v>433</v>
      </c>
      <c r="AA12" s="11" t="s">
        <v>433</v>
      </c>
      <c r="AB12" t="s">
        <v>399</v>
      </c>
      <c r="AC12" s="11" t="s">
        <v>35</v>
      </c>
      <c r="AD12" s="13">
        <v>15</v>
      </c>
      <c r="AE12" s="51"/>
      <c r="AF12" t="s">
        <v>229</v>
      </c>
      <c r="AG12" t="s">
        <v>280</v>
      </c>
      <c r="AH12" s="44" t="s">
        <v>282</v>
      </c>
    </row>
    <row r="13" spans="1:34" x14ac:dyDescent="0.25">
      <c r="A13" t="s">
        <v>195</v>
      </c>
      <c r="B13" s="11" t="s">
        <v>411</v>
      </c>
      <c r="C13" s="11" t="s">
        <v>410</v>
      </c>
      <c r="D13" s="11" t="s">
        <v>411</v>
      </c>
      <c r="E13" s="11" t="s">
        <v>410</v>
      </c>
      <c r="F13" s="11" t="s">
        <v>410</v>
      </c>
      <c r="G13" s="11" t="s">
        <v>410</v>
      </c>
      <c r="H13" s="11" t="s">
        <v>410</v>
      </c>
      <c r="I13" s="11" t="s">
        <v>410</v>
      </c>
      <c r="J13" s="11" t="s">
        <v>410</v>
      </c>
      <c r="K13" s="11">
        <f t="shared" si="0"/>
        <v>2</v>
      </c>
      <c r="L13" s="45">
        <v>0</v>
      </c>
      <c r="M13" s="45">
        <v>2.5</v>
      </c>
      <c r="O13" s="11" t="s">
        <v>411</v>
      </c>
      <c r="P13" s="11" t="s">
        <v>410</v>
      </c>
      <c r="Q13" s="11" t="s">
        <v>410</v>
      </c>
      <c r="R13" s="11" t="s">
        <v>411</v>
      </c>
      <c r="S13" s="11" t="s">
        <v>410</v>
      </c>
      <c r="T13" s="11" t="s">
        <v>410</v>
      </c>
      <c r="U13" s="11" t="s">
        <v>411</v>
      </c>
      <c r="V13" t="s">
        <v>8</v>
      </c>
      <c r="W13" t="s">
        <v>8</v>
      </c>
      <c r="X13">
        <v>1</v>
      </c>
      <c r="Y13" s="11" t="s">
        <v>433</v>
      </c>
      <c r="Z13" s="11" t="s">
        <v>411</v>
      </c>
      <c r="AA13" s="11" t="s">
        <v>433</v>
      </c>
      <c r="AC13" s="11" t="s">
        <v>34</v>
      </c>
      <c r="AD13" s="53" t="s">
        <v>522</v>
      </c>
      <c r="AE13" s="51" t="s">
        <v>443</v>
      </c>
      <c r="AG13" t="s">
        <v>283</v>
      </c>
      <c r="AH13" s="44" t="s">
        <v>285</v>
      </c>
    </row>
    <row r="14" spans="1:34" x14ac:dyDescent="0.25">
      <c r="A14" t="s">
        <v>62</v>
      </c>
      <c r="B14" s="11" t="s">
        <v>411</v>
      </c>
      <c r="C14" s="11" t="s">
        <v>411</v>
      </c>
      <c r="D14" s="11" t="s">
        <v>411</v>
      </c>
      <c r="E14" s="11" t="s">
        <v>410</v>
      </c>
      <c r="F14" s="11" t="s">
        <v>410</v>
      </c>
      <c r="G14" s="11" t="s">
        <v>411</v>
      </c>
      <c r="H14" s="11" t="s">
        <v>410</v>
      </c>
      <c r="I14" s="11" t="s">
        <v>410</v>
      </c>
      <c r="J14" s="11" t="s">
        <v>410</v>
      </c>
      <c r="K14" s="11">
        <f t="shared" si="0"/>
        <v>4</v>
      </c>
      <c r="L14" s="45">
        <v>0</v>
      </c>
      <c r="M14" s="45">
        <v>7.9</v>
      </c>
      <c r="O14" s="11" t="s">
        <v>411</v>
      </c>
      <c r="P14" s="11" t="s">
        <v>411</v>
      </c>
      <c r="Q14" s="11" t="s">
        <v>410</v>
      </c>
      <c r="R14" s="11" t="s">
        <v>410</v>
      </c>
      <c r="S14" s="11" t="s">
        <v>411</v>
      </c>
      <c r="T14" s="11" t="s">
        <v>410</v>
      </c>
      <c r="U14" s="11" t="s">
        <v>410</v>
      </c>
      <c r="V14" t="s">
        <v>221</v>
      </c>
      <c r="W14" t="s">
        <v>63</v>
      </c>
      <c r="X14">
        <v>1</v>
      </c>
      <c r="Y14" s="11" t="s">
        <v>433</v>
      </c>
      <c r="Z14" s="11" t="s">
        <v>433</v>
      </c>
      <c r="AA14" s="11" t="s">
        <v>411</v>
      </c>
      <c r="AB14" t="s">
        <v>286</v>
      </c>
      <c r="AC14" s="11" t="s">
        <v>36</v>
      </c>
      <c r="AD14" s="13" t="s">
        <v>287</v>
      </c>
      <c r="AE14" s="51" t="s">
        <v>444</v>
      </c>
    </row>
    <row r="15" spans="1:34" x14ac:dyDescent="0.25">
      <c r="A15" t="s">
        <v>53</v>
      </c>
      <c r="B15" s="11" t="s">
        <v>411</v>
      </c>
      <c r="C15" s="11" t="s">
        <v>410</v>
      </c>
      <c r="D15" s="11" t="s">
        <v>411</v>
      </c>
      <c r="E15" s="11" t="s">
        <v>410</v>
      </c>
      <c r="F15" s="11" t="s">
        <v>410</v>
      </c>
      <c r="G15" s="11" t="s">
        <v>410</v>
      </c>
      <c r="H15" s="11" t="s">
        <v>410</v>
      </c>
      <c r="I15" s="11" t="s">
        <v>410</v>
      </c>
      <c r="J15" s="11" t="s">
        <v>410</v>
      </c>
      <c r="K15" s="11">
        <f t="shared" si="0"/>
        <v>2</v>
      </c>
      <c r="L15" s="45">
        <v>0.08</v>
      </c>
      <c r="M15" s="45">
        <v>3.5</v>
      </c>
      <c r="O15" s="11" t="s">
        <v>411</v>
      </c>
      <c r="P15" s="11" t="s">
        <v>410</v>
      </c>
      <c r="Q15" s="11" t="s">
        <v>410</v>
      </c>
      <c r="R15" s="11" t="s">
        <v>410</v>
      </c>
      <c r="S15" s="11" t="s">
        <v>411</v>
      </c>
      <c r="T15" s="11" t="s">
        <v>410</v>
      </c>
      <c r="U15" s="11" t="s">
        <v>410</v>
      </c>
      <c r="V15" t="s">
        <v>221</v>
      </c>
      <c r="W15" t="s">
        <v>65</v>
      </c>
      <c r="X15">
        <v>34</v>
      </c>
      <c r="Y15" s="11" t="s">
        <v>411</v>
      </c>
      <c r="Z15" s="11" t="s">
        <v>411</v>
      </c>
      <c r="AA15" s="11" t="s">
        <v>411</v>
      </c>
      <c r="AB15" t="s">
        <v>272</v>
      </c>
      <c r="AC15" s="11" t="s">
        <v>36</v>
      </c>
      <c r="AD15" s="11" t="s">
        <v>215</v>
      </c>
      <c r="AE15" s="51"/>
    </row>
    <row r="16" spans="1:34" x14ac:dyDescent="0.25">
      <c r="A16" t="s">
        <v>54</v>
      </c>
      <c r="B16" s="11" t="s">
        <v>411</v>
      </c>
      <c r="C16" s="11" t="s">
        <v>411</v>
      </c>
      <c r="D16" s="11" t="s">
        <v>411</v>
      </c>
      <c r="E16" s="11" t="s">
        <v>411</v>
      </c>
      <c r="F16" s="11" t="s">
        <v>410</v>
      </c>
      <c r="G16" s="11" t="s">
        <v>411</v>
      </c>
      <c r="H16" s="11" t="s">
        <v>410</v>
      </c>
      <c r="I16" s="11" t="s">
        <v>410</v>
      </c>
      <c r="J16" s="11" t="s">
        <v>410</v>
      </c>
      <c r="K16" s="11">
        <f t="shared" si="0"/>
        <v>5</v>
      </c>
      <c r="L16" s="45">
        <v>0.08</v>
      </c>
      <c r="M16" s="45">
        <v>3.5</v>
      </c>
      <c r="O16" s="11" t="s">
        <v>411</v>
      </c>
      <c r="P16" s="11" t="s">
        <v>411</v>
      </c>
      <c r="Q16" s="11" t="s">
        <v>410</v>
      </c>
      <c r="R16" s="11" t="s">
        <v>410</v>
      </c>
      <c r="S16" s="11" t="s">
        <v>411</v>
      </c>
      <c r="T16" s="11" t="s">
        <v>410</v>
      </c>
      <c r="U16" s="11" t="s">
        <v>410</v>
      </c>
      <c r="V16" t="s">
        <v>221</v>
      </c>
      <c r="W16" t="s">
        <v>64</v>
      </c>
      <c r="X16">
        <v>2</v>
      </c>
      <c r="Y16" s="11" t="s">
        <v>411</v>
      </c>
      <c r="Z16" s="11" t="s">
        <v>411</v>
      </c>
      <c r="AA16" s="11" t="s">
        <v>411</v>
      </c>
      <c r="AB16" t="s">
        <v>272</v>
      </c>
      <c r="AC16" s="11" t="s">
        <v>36</v>
      </c>
      <c r="AD16" s="13" t="s">
        <v>263</v>
      </c>
      <c r="AE16" s="51" t="s">
        <v>445</v>
      </c>
    </row>
    <row r="17" spans="1:34" x14ac:dyDescent="0.25">
      <c r="A17" t="s">
        <v>612</v>
      </c>
      <c r="B17" s="11" t="s">
        <v>410</v>
      </c>
      <c r="C17" s="11" t="s">
        <v>410</v>
      </c>
      <c r="D17" s="11" t="s">
        <v>410</v>
      </c>
      <c r="E17" s="11" t="s">
        <v>410</v>
      </c>
      <c r="F17" s="11" t="s">
        <v>410</v>
      </c>
      <c r="G17" s="11" t="s">
        <v>410</v>
      </c>
      <c r="H17" s="11" t="s">
        <v>411</v>
      </c>
      <c r="I17" s="11" t="s">
        <v>410</v>
      </c>
      <c r="J17" s="11" t="s">
        <v>410</v>
      </c>
      <c r="K17" s="11">
        <f t="shared" si="0"/>
        <v>1</v>
      </c>
      <c r="L17" s="45">
        <v>6</v>
      </c>
      <c r="M17" s="45">
        <v>14</v>
      </c>
      <c r="O17" s="11" t="s">
        <v>411</v>
      </c>
      <c r="P17" s="11" t="s">
        <v>410</v>
      </c>
      <c r="Q17" s="11" t="s">
        <v>410</v>
      </c>
      <c r="R17" s="11" t="s">
        <v>410</v>
      </c>
      <c r="S17" s="11" t="s">
        <v>411</v>
      </c>
      <c r="T17" s="11" t="s">
        <v>411</v>
      </c>
      <c r="U17" s="11" t="s">
        <v>411</v>
      </c>
      <c r="V17" s="49" t="s">
        <v>576</v>
      </c>
      <c r="W17" t="s">
        <v>576</v>
      </c>
      <c r="X17">
        <v>1</v>
      </c>
      <c r="Y17" s="11" t="s">
        <v>411</v>
      </c>
      <c r="Z17" s="11" t="s">
        <v>433</v>
      </c>
      <c r="AA17" s="11" t="s">
        <v>433</v>
      </c>
      <c r="AB17" t="s">
        <v>398</v>
      </c>
      <c r="AE17" s="49" t="s">
        <v>438</v>
      </c>
      <c r="AF17" s="49" t="s">
        <v>587</v>
      </c>
    </row>
    <row r="18" spans="1:34" x14ac:dyDescent="0.25">
      <c r="A18" t="s">
        <v>46</v>
      </c>
      <c r="B18" s="11" t="s">
        <v>410</v>
      </c>
      <c r="C18" s="11" t="s">
        <v>410</v>
      </c>
      <c r="D18" s="11" t="s">
        <v>410</v>
      </c>
      <c r="E18" s="11" t="s">
        <v>411</v>
      </c>
      <c r="F18" s="11" t="s">
        <v>411</v>
      </c>
      <c r="G18" s="11" t="s">
        <v>410</v>
      </c>
      <c r="H18" s="11" t="s">
        <v>410</v>
      </c>
      <c r="I18" s="11" t="s">
        <v>410</v>
      </c>
      <c r="J18" s="11" t="s">
        <v>410</v>
      </c>
      <c r="K18" s="11">
        <f t="shared" si="0"/>
        <v>2</v>
      </c>
      <c r="L18" s="45">
        <v>5</v>
      </c>
      <c r="M18" s="45">
        <v>18</v>
      </c>
      <c r="O18" s="11" t="s">
        <v>410</v>
      </c>
      <c r="P18" s="11" t="s">
        <v>411</v>
      </c>
      <c r="Q18" s="11" t="s">
        <v>410</v>
      </c>
      <c r="R18" s="11" t="s">
        <v>410</v>
      </c>
      <c r="S18" s="11" t="s">
        <v>411</v>
      </c>
      <c r="T18" s="11" t="s">
        <v>410</v>
      </c>
      <c r="U18" s="11" t="s">
        <v>410</v>
      </c>
      <c r="V18" t="s">
        <v>221</v>
      </c>
      <c r="W18" t="s">
        <v>248</v>
      </c>
      <c r="X18">
        <v>3</v>
      </c>
      <c r="Y18" s="11" t="s">
        <v>411</v>
      </c>
      <c r="Z18" s="11" t="s">
        <v>433</v>
      </c>
      <c r="AA18" s="11" t="s">
        <v>433</v>
      </c>
      <c r="AB18" t="s">
        <v>291</v>
      </c>
      <c r="AC18" s="11" t="s">
        <v>35</v>
      </c>
      <c r="AD18" s="12" t="s">
        <v>216</v>
      </c>
      <c r="AE18" s="51" t="s">
        <v>448</v>
      </c>
    </row>
    <row r="19" spans="1:34" x14ac:dyDescent="0.25">
      <c r="A19" t="s">
        <v>181</v>
      </c>
      <c r="B19" s="11" t="s">
        <v>411</v>
      </c>
      <c r="C19" s="11" t="s">
        <v>410</v>
      </c>
      <c r="D19" s="11" t="s">
        <v>411</v>
      </c>
      <c r="E19" s="11" t="s">
        <v>410</v>
      </c>
      <c r="F19" s="11" t="s">
        <v>410</v>
      </c>
      <c r="G19" s="11" t="s">
        <v>410</v>
      </c>
      <c r="H19" s="11" t="s">
        <v>410</v>
      </c>
      <c r="I19" s="11" t="s">
        <v>410</v>
      </c>
      <c r="J19" s="11" t="s">
        <v>410</v>
      </c>
      <c r="K19" s="11">
        <f t="shared" si="0"/>
        <v>2</v>
      </c>
      <c r="L19" s="45">
        <v>4</v>
      </c>
      <c r="M19" s="45">
        <v>85</v>
      </c>
      <c r="O19" s="11" t="s">
        <v>411</v>
      </c>
      <c r="P19" s="11" t="s">
        <v>410</v>
      </c>
      <c r="Q19" s="11" t="s">
        <v>410</v>
      </c>
      <c r="R19" s="11" t="s">
        <v>410</v>
      </c>
      <c r="S19" s="11" t="s">
        <v>411</v>
      </c>
      <c r="T19" s="11" t="s">
        <v>410</v>
      </c>
      <c r="U19" s="11" t="s">
        <v>410</v>
      </c>
      <c r="V19" t="s">
        <v>221</v>
      </c>
      <c r="AB19" t="s">
        <v>286</v>
      </c>
      <c r="AC19" s="11" t="s">
        <v>34</v>
      </c>
      <c r="AD19" s="12" t="s">
        <v>214</v>
      </c>
      <c r="AE19" s="51" t="s">
        <v>450</v>
      </c>
    </row>
    <row r="20" spans="1:34" x14ac:dyDescent="0.25">
      <c r="A20" t="s">
        <v>135</v>
      </c>
      <c r="B20" s="11" t="s">
        <v>411</v>
      </c>
      <c r="C20" s="11" t="s">
        <v>411</v>
      </c>
      <c r="D20" s="11" t="s">
        <v>410</v>
      </c>
      <c r="E20" s="11" t="s">
        <v>411</v>
      </c>
      <c r="F20" s="11" t="s">
        <v>410</v>
      </c>
      <c r="G20" s="11" t="s">
        <v>410</v>
      </c>
      <c r="H20" s="11" t="s">
        <v>411</v>
      </c>
      <c r="I20" s="11" t="s">
        <v>410</v>
      </c>
      <c r="J20" s="11" t="s">
        <v>410</v>
      </c>
      <c r="K20" s="11">
        <f t="shared" si="0"/>
        <v>4</v>
      </c>
      <c r="L20" s="45">
        <v>3</v>
      </c>
      <c r="M20" s="45">
        <v>6.9</v>
      </c>
      <c r="O20" s="11" t="s">
        <v>411</v>
      </c>
      <c r="P20" s="11" t="s">
        <v>410</v>
      </c>
      <c r="Q20" s="11" t="s">
        <v>410</v>
      </c>
      <c r="R20" s="11" t="s">
        <v>410</v>
      </c>
      <c r="S20" s="11" t="s">
        <v>411</v>
      </c>
      <c r="T20" s="11" t="s">
        <v>410</v>
      </c>
      <c r="U20" s="11" t="s">
        <v>410</v>
      </c>
      <c r="V20" t="s">
        <v>221</v>
      </c>
      <c r="W20" t="s">
        <v>136</v>
      </c>
      <c r="X20">
        <v>1</v>
      </c>
      <c r="Y20" s="11" t="s">
        <v>433</v>
      </c>
      <c r="Z20" s="11" t="s">
        <v>411</v>
      </c>
      <c r="AA20" s="11" t="s">
        <v>433</v>
      </c>
      <c r="AB20" t="s">
        <v>288</v>
      </c>
      <c r="AC20" s="11" t="s">
        <v>36</v>
      </c>
      <c r="AD20" s="13" t="s">
        <v>524</v>
      </c>
      <c r="AE20" s="51" t="s">
        <v>446</v>
      </c>
    </row>
    <row r="21" spans="1:34" x14ac:dyDescent="0.25">
      <c r="A21" t="s">
        <v>45</v>
      </c>
      <c r="B21" s="11" t="s">
        <v>410</v>
      </c>
      <c r="C21" s="11" t="s">
        <v>410</v>
      </c>
      <c r="D21" s="11" t="s">
        <v>410</v>
      </c>
      <c r="E21" s="11" t="s">
        <v>411</v>
      </c>
      <c r="F21" s="11" t="s">
        <v>410</v>
      </c>
      <c r="G21" s="11" t="s">
        <v>410</v>
      </c>
      <c r="H21" s="11" t="s">
        <v>410</v>
      </c>
      <c r="I21" s="11" t="s">
        <v>410</v>
      </c>
      <c r="J21" s="11" t="s">
        <v>410</v>
      </c>
      <c r="K21" s="11">
        <f t="shared" si="0"/>
        <v>1</v>
      </c>
      <c r="L21" s="45">
        <v>1</v>
      </c>
      <c r="M21" s="45">
        <v>3</v>
      </c>
      <c r="O21" s="11" t="s">
        <v>410</v>
      </c>
      <c r="P21" s="11" t="s">
        <v>411</v>
      </c>
      <c r="Q21" s="11" t="s">
        <v>410</v>
      </c>
      <c r="R21" s="11" t="s">
        <v>410</v>
      </c>
      <c r="S21" s="11" t="s">
        <v>411</v>
      </c>
      <c r="T21" s="11" t="s">
        <v>410</v>
      </c>
      <c r="U21" s="11" t="s">
        <v>410</v>
      </c>
      <c r="V21" s="1" t="s">
        <v>221</v>
      </c>
      <c r="W21" t="s">
        <v>3</v>
      </c>
      <c r="X21">
        <v>1</v>
      </c>
      <c r="Y21" s="11" t="s">
        <v>433</v>
      </c>
      <c r="Z21" s="11" t="s">
        <v>411</v>
      </c>
      <c r="AA21" s="11" t="s">
        <v>433</v>
      </c>
      <c r="AB21" t="s">
        <v>272</v>
      </c>
      <c r="AC21" s="11" t="s">
        <v>35</v>
      </c>
      <c r="AD21" s="13" t="s">
        <v>527</v>
      </c>
      <c r="AE21" s="51" t="s">
        <v>461</v>
      </c>
    </row>
    <row r="22" spans="1:34" x14ac:dyDescent="0.25">
      <c r="A22" t="s">
        <v>6</v>
      </c>
      <c r="B22" s="11" t="s">
        <v>410</v>
      </c>
      <c r="C22" s="11" t="s">
        <v>410</v>
      </c>
      <c r="D22" s="11" t="s">
        <v>410</v>
      </c>
      <c r="E22" s="11" t="s">
        <v>411</v>
      </c>
      <c r="F22" s="11" t="s">
        <v>411</v>
      </c>
      <c r="G22" s="11" t="s">
        <v>410</v>
      </c>
      <c r="H22" s="11" t="s">
        <v>410</v>
      </c>
      <c r="I22" s="11" t="s">
        <v>410</v>
      </c>
      <c r="J22" s="11" t="s">
        <v>410</v>
      </c>
      <c r="K22" s="11">
        <f t="shared" si="0"/>
        <v>2</v>
      </c>
      <c r="L22" s="45">
        <v>2</v>
      </c>
      <c r="M22" s="45">
        <v>5.9</v>
      </c>
      <c r="O22" s="11" t="s">
        <v>410</v>
      </c>
      <c r="P22" s="11" t="s">
        <v>411</v>
      </c>
      <c r="Q22" s="11" t="s">
        <v>410</v>
      </c>
      <c r="R22" s="11" t="s">
        <v>410</v>
      </c>
      <c r="S22" s="11" t="s">
        <v>411</v>
      </c>
      <c r="T22" s="11" t="s">
        <v>410</v>
      </c>
      <c r="U22" s="11" t="s">
        <v>410</v>
      </c>
      <c r="V22" t="s">
        <v>221</v>
      </c>
      <c r="AB22" t="s">
        <v>291</v>
      </c>
      <c r="AC22" s="11" t="s">
        <v>35</v>
      </c>
      <c r="AD22" s="12" t="s">
        <v>216</v>
      </c>
      <c r="AE22" s="51" t="s">
        <v>449</v>
      </c>
    </row>
    <row r="23" spans="1:34" x14ac:dyDescent="0.25">
      <c r="A23" t="s">
        <v>503</v>
      </c>
      <c r="B23" s="11" t="s">
        <v>411</v>
      </c>
      <c r="C23" s="11" t="s">
        <v>411</v>
      </c>
      <c r="D23" s="11" t="s">
        <v>410</v>
      </c>
      <c r="E23" s="11" t="s">
        <v>410</v>
      </c>
      <c r="F23" s="11" t="s">
        <v>410</v>
      </c>
      <c r="G23" s="11" t="s">
        <v>410</v>
      </c>
      <c r="H23" s="11" t="s">
        <v>411</v>
      </c>
      <c r="I23" s="11" t="s">
        <v>410</v>
      </c>
      <c r="J23" s="11" t="s">
        <v>410</v>
      </c>
      <c r="K23" s="11">
        <f t="shared" si="0"/>
        <v>3</v>
      </c>
      <c r="L23" s="45">
        <v>3</v>
      </c>
      <c r="M23" s="45">
        <v>17.899999999999999</v>
      </c>
      <c r="N23" s="52" t="s">
        <v>504</v>
      </c>
      <c r="O23" s="11" t="s">
        <v>411</v>
      </c>
      <c r="P23" s="11" t="s">
        <v>410</v>
      </c>
      <c r="Q23" s="11" t="s">
        <v>410</v>
      </c>
      <c r="R23" s="11" t="s">
        <v>410</v>
      </c>
      <c r="S23" s="11" t="s">
        <v>411</v>
      </c>
      <c r="T23" s="11" t="s">
        <v>410</v>
      </c>
      <c r="U23" s="11" t="s">
        <v>410</v>
      </c>
      <c r="V23" t="s">
        <v>222</v>
      </c>
      <c r="W23" t="s">
        <v>66</v>
      </c>
      <c r="X23">
        <v>5</v>
      </c>
      <c r="Y23" s="11" t="s">
        <v>411</v>
      </c>
      <c r="Z23" s="11" t="s">
        <v>411</v>
      </c>
      <c r="AA23" s="11" t="s">
        <v>433</v>
      </c>
      <c r="AB23" t="s">
        <v>289</v>
      </c>
      <c r="AC23" s="11" t="s">
        <v>36</v>
      </c>
      <c r="AD23" s="11" t="s">
        <v>290</v>
      </c>
      <c r="AE23" s="51" t="s">
        <v>447</v>
      </c>
    </row>
    <row r="24" spans="1:34" x14ac:dyDescent="0.25">
      <c r="A24" t="s">
        <v>182</v>
      </c>
      <c r="B24" s="11" t="s">
        <v>410</v>
      </c>
      <c r="C24" s="11" t="s">
        <v>410</v>
      </c>
      <c r="D24" s="11" t="s">
        <v>411</v>
      </c>
      <c r="E24" s="11" t="s">
        <v>410</v>
      </c>
      <c r="F24" s="11" t="s">
        <v>410</v>
      </c>
      <c r="G24" s="11" t="s">
        <v>410</v>
      </c>
      <c r="H24" s="11" t="s">
        <v>410</v>
      </c>
      <c r="I24" s="11" t="s">
        <v>410</v>
      </c>
      <c r="J24" s="11" t="s">
        <v>410</v>
      </c>
      <c r="K24" s="11">
        <f t="shared" si="0"/>
        <v>1</v>
      </c>
      <c r="L24" s="45">
        <v>4</v>
      </c>
      <c r="M24" s="45">
        <v>21.9</v>
      </c>
      <c r="O24" s="11" t="s">
        <v>411</v>
      </c>
      <c r="P24" s="11" t="s">
        <v>410</v>
      </c>
      <c r="Q24" s="11" t="s">
        <v>410</v>
      </c>
      <c r="R24" s="11" t="s">
        <v>410</v>
      </c>
      <c r="S24" s="11" t="s">
        <v>411</v>
      </c>
      <c r="T24" s="11" t="s">
        <v>410</v>
      </c>
      <c r="U24" s="11" t="s">
        <v>410</v>
      </c>
      <c r="V24" t="s">
        <v>221</v>
      </c>
      <c r="W24" t="s">
        <v>137</v>
      </c>
      <c r="X24">
        <v>3</v>
      </c>
      <c r="Y24" s="11" t="s">
        <v>411</v>
      </c>
      <c r="Z24" s="11" t="s">
        <v>433</v>
      </c>
      <c r="AA24" s="11" t="s">
        <v>411</v>
      </c>
      <c r="AB24" t="s">
        <v>272</v>
      </c>
      <c r="AC24" s="11" t="s">
        <v>36</v>
      </c>
      <c r="AD24" s="13" t="s">
        <v>218</v>
      </c>
      <c r="AE24" s="51" t="s">
        <v>451</v>
      </c>
    </row>
    <row r="25" spans="1:34" x14ac:dyDescent="0.25">
      <c r="A25" t="s">
        <v>176</v>
      </c>
      <c r="B25" s="11" t="s">
        <v>411</v>
      </c>
      <c r="C25" s="11" t="s">
        <v>410</v>
      </c>
      <c r="D25" s="11" t="s">
        <v>410</v>
      </c>
      <c r="E25" s="11" t="s">
        <v>410</v>
      </c>
      <c r="F25" s="11" t="s">
        <v>410</v>
      </c>
      <c r="G25" s="11" t="s">
        <v>410</v>
      </c>
      <c r="H25" s="11" t="s">
        <v>410</v>
      </c>
      <c r="I25" s="11" t="s">
        <v>410</v>
      </c>
      <c r="J25" s="11" t="s">
        <v>410</v>
      </c>
      <c r="K25" s="11">
        <f t="shared" si="0"/>
        <v>1</v>
      </c>
      <c r="L25" s="45">
        <v>5</v>
      </c>
      <c r="M25" s="45">
        <v>90</v>
      </c>
      <c r="N25" s="52" t="s">
        <v>505</v>
      </c>
      <c r="O25" s="11" t="s">
        <v>411</v>
      </c>
      <c r="P25" s="11" t="s">
        <v>410</v>
      </c>
      <c r="Q25" s="11" t="s">
        <v>410</v>
      </c>
      <c r="R25" s="11" t="s">
        <v>410</v>
      </c>
      <c r="S25" s="11" t="s">
        <v>411</v>
      </c>
      <c r="T25" s="11" t="s">
        <v>410</v>
      </c>
      <c r="U25" s="11" t="s">
        <v>410</v>
      </c>
      <c r="V25" t="s">
        <v>221</v>
      </c>
      <c r="AB25" t="s">
        <v>272</v>
      </c>
      <c r="AC25" s="11" t="s">
        <v>36</v>
      </c>
      <c r="AD25" s="11" t="s">
        <v>525</v>
      </c>
      <c r="AE25" s="51" t="s">
        <v>452</v>
      </c>
      <c r="AF25" t="s">
        <v>292</v>
      </c>
    </row>
    <row r="26" spans="1:34" x14ac:dyDescent="0.25">
      <c r="A26" t="s">
        <v>67</v>
      </c>
      <c r="B26" s="11" t="s">
        <v>411</v>
      </c>
      <c r="C26" s="11" t="s">
        <v>411</v>
      </c>
      <c r="D26" s="11" t="s">
        <v>411</v>
      </c>
      <c r="E26" s="11" t="s">
        <v>410</v>
      </c>
      <c r="F26" s="11" t="s">
        <v>410</v>
      </c>
      <c r="G26" s="11" t="s">
        <v>411</v>
      </c>
      <c r="H26" s="11" t="s">
        <v>411</v>
      </c>
      <c r="I26" s="11" t="s">
        <v>410</v>
      </c>
      <c r="J26" s="11" t="s">
        <v>410</v>
      </c>
      <c r="K26" s="11">
        <f t="shared" si="0"/>
        <v>5</v>
      </c>
      <c r="L26" s="45">
        <v>3</v>
      </c>
      <c r="M26" s="45">
        <v>5</v>
      </c>
      <c r="O26" s="11" t="s">
        <v>411</v>
      </c>
      <c r="P26" s="11" t="s">
        <v>410</v>
      </c>
      <c r="Q26" s="11" t="s">
        <v>410</v>
      </c>
      <c r="R26" s="11" t="s">
        <v>410</v>
      </c>
      <c r="S26" s="11" t="s">
        <v>411</v>
      </c>
      <c r="T26" s="11" t="s">
        <v>410</v>
      </c>
      <c r="U26" s="11" t="s">
        <v>411</v>
      </c>
      <c r="V26" t="s">
        <v>68</v>
      </c>
      <c r="W26" t="s">
        <v>68</v>
      </c>
      <c r="X26">
        <v>1</v>
      </c>
      <c r="Y26" s="11" t="s">
        <v>433</v>
      </c>
      <c r="Z26" s="11" t="s">
        <v>411</v>
      </c>
      <c r="AA26" s="11" t="s">
        <v>433</v>
      </c>
      <c r="AC26" s="11" t="s">
        <v>36</v>
      </c>
      <c r="AD26" s="11">
        <v>30</v>
      </c>
      <c r="AE26" s="51"/>
      <c r="AG26" t="s">
        <v>294</v>
      </c>
      <c r="AH26" s="44" t="s">
        <v>293</v>
      </c>
    </row>
    <row r="27" spans="1:34" ht="15" customHeight="1" x14ac:dyDescent="0.25">
      <c r="A27" s="2" t="s">
        <v>625</v>
      </c>
      <c r="B27" s="11" t="s">
        <v>410</v>
      </c>
      <c r="C27" s="11" t="s">
        <v>411</v>
      </c>
      <c r="D27" s="11" t="s">
        <v>411</v>
      </c>
      <c r="E27" s="11" t="s">
        <v>410</v>
      </c>
      <c r="F27" s="11" t="s">
        <v>410</v>
      </c>
      <c r="G27" s="11" t="s">
        <v>410</v>
      </c>
      <c r="H27" s="11" t="s">
        <v>410</v>
      </c>
      <c r="I27" s="11" t="s">
        <v>410</v>
      </c>
      <c r="J27" s="11" t="s">
        <v>410</v>
      </c>
      <c r="K27" s="11">
        <f>COUNTIF(B27:J27,"yes")</f>
        <v>2</v>
      </c>
      <c r="L27" s="45">
        <v>0</v>
      </c>
      <c r="M27" s="45">
        <v>6</v>
      </c>
      <c r="O27" s="11" t="s">
        <v>411</v>
      </c>
      <c r="P27" s="11" t="s">
        <v>410</v>
      </c>
      <c r="Q27" s="11" t="s">
        <v>410</v>
      </c>
      <c r="R27" s="11" t="s">
        <v>411</v>
      </c>
      <c r="S27" s="11" t="s">
        <v>410</v>
      </c>
      <c r="T27" s="11" t="s">
        <v>410</v>
      </c>
      <c r="U27" s="11" t="s">
        <v>411</v>
      </c>
      <c r="V27" s="1" t="s">
        <v>68</v>
      </c>
      <c r="W27" s="1" t="s">
        <v>68</v>
      </c>
      <c r="X27">
        <v>1</v>
      </c>
      <c r="Y27" s="11" t="s">
        <v>433</v>
      </c>
      <c r="Z27" s="11" t="s">
        <v>411</v>
      </c>
      <c r="AA27" s="11" t="s">
        <v>433</v>
      </c>
      <c r="AB27" t="s">
        <v>398</v>
      </c>
      <c r="AC27" s="11" t="s">
        <v>34</v>
      </c>
      <c r="AD27" s="11">
        <v>20</v>
      </c>
      <c r="AE27" s="51" t="s">
        <v>438</v>
      </c>
      <c r="AF27" t="s">
        <v>624</v>
      </c>
      <c r="AG27" t="s">
        <v>277</v>
      </c>
      <c r="AH27" s="44" t="s">
        <v>278</v>
      </c>
    </row>
    <row r="28" spans="1:34" x14ac:dyDescent="0.25">
      <c r="A28" t="s">
        <v>129</v>
      </c>
      <c r="B28" s="11" t="s">
        <v>411</v>
      </c>
      <c r="C28" s="11" t="s">
        <v>410</v>
      </c>
      <c r="D28" s="11" t="s">
        <v>411</v>
      </c>
      <c r="E28" s="11" t="s">
        <v>411</v>
      </c>
      <c r="F28" s="11" t="s">
        <v>411</v>
      </c>
      <c r="G28" s="11" t="s">
        <v>410</v>
      </c>
      <c r="H28" s="11" t="s">
        <v>410</v>
      </c>
      <c r="I28" s="11" t="s">
        <v>410</v>
      </c>
      <c r="J28" s="11" t="s">
        <v>410</v>
      </c>
      <c r="K28" s="11">
        <f t="shared" si="0"/>
        <v>4</v>
      </c>
      <c r="L28" s="45">
        <v>4</v>
      </c>
      <c r="M28" s="45">
        <v>90</v>
      </c>
      <c r="O28" s="11" t="s">
        <v>411</v>
      </c>
      <c r="P28" s="11" t="s">
        <v>410</v>
      </c>
      <c r="Q28" s="11" t="s">
        <v>411</v>
      </c>
      <c r="R28" s="11" t="s">
        <v>410</v>
      </c>
      <c r="S28" s="11" t="s">
        <v>411</v>
      </c>
      <c r="T28" s="11" t="s">
        <v>410</v>
      </c>
      <c r="U28" s="11" t="s">
        <v>410</v>
      </c>
      <c r="V28" t="s">
        <v>222</v>
      </c>
      <c r="AB28" t="s">
        <v>302</v>
      </c>
      <c r="AC28" s="11" t="s">
        <v>35</v>
      </c>
      <c r="AD28" s="11" t="s">
        <v>303</v>
      </c>
      <c r="AE28" s="51"/>
    </row>
    <row r="29" spans="1:34" x14ac:dyDescent="0.25">
      <c r="A29" t="s">
        <v>207</v>
      </c>
      <c r="B29" s="11" t="s">
        <v>411</v>
      </c>
      <c r="C29" s="11" t="s">
        <v>411</v>
      </c>
      <c r="D29" s="11" t="s">
        <v>411</v>
      </c>
      <c r="E29" s="11" t="s">
        <v>411</v>
      </c>
      <c r="F29" s="11" t="s">
        <v>411</v>
      </c>
      <c r="G29" s="11" t="s">
        <v>410</v>
      </c>
      <c r="H29" s="11" t="s">
        <v>410</v>
      </c>
      <c r="I29" s="11" t="s">
        <v>410</v>
      </c>
      <c r="J29" s="11" t="s">
        <v>410</v>
      </c>
      <c r="K29" s="11">
        <f t="shared" si="0"/>
        <v>5</v>
      </c>
      <c r="L29" s="45">
        <v>0</v>
      </c>
      <c r="M29" s="45">
        <v>3</v>
      </c>
      <c r="O29" s="11" t="s">
        <v>410</v>
      </c>
      <c r="P29" s="11" t="s">
        <v>411</v>
      </c>
      <c r="Q29" s="11" t="s">
        <v>410</v>
      </c>
      <c r="R29" s="11" t="s">
        <v>410</v>
      </c>
      <c r="S29" s="11" t="s">
        <v>410</v>
      </c>
      <c r="T29" s="11" t="s">
        <v>411</v>
      </c>
      <c r="U29" s="11" t="s">
        <v>411</v>
      </c>
      <c r="V29" t="s">
        <v>247</v>
      </c>
      <c r="W29" t="s">
        <v>405</v>
      </c>
      <c r="X29">
        <v>17</v>
      </c>
      <c r="Y29" s="11" t="s">
        <v>411</v>
      </c>
      <c r="Z29" s="11" t="s">
        <v>411</v>
      </c>
      <c r="AA29" s="11" t="s">
        <v>411</v>
      </c>
      <c r="AB29" t="s">
        <v>43</v>
      </c>
      <c r="AC29" s="11" t="s">
        <v>35</v>
      </c>
      <c r="AD29" s="12" t="s">
        <v>406</v>
      </c>
      <c r="AE29" s="51" t="s">
        <v>438</v>
      </c>
      <c r="AF29" t="s">
        <v>407</v>
      </c>
      <c r="AG29" t="s">
        <v>295</v>
      </c>
      <c r="AH29" t="s">
        <v>296</v>
      </c>
    </row>
    <row r="30" spans="1:34" x14ac:dyDescent="0.25">
      <c r="A30" t="s">
        <v>140</v>
      </c>
      <c r="B30" s="11" t="s">
        <v>411</v>
      </c>
      <c r="C30" s="11" t="s">
        <v>411</v>
      </c>
      <c r="D30" s="11" t="s">
        <v>411</v>
      </c>
      <c r="E30" s="11" t="s">
        <v>411</v>
      </c>
      <c r="F30" s="11" t="s">
        <v>410</v>
      </c>
      <c r="G30" s="11" t="s">
        <v>411</v>
      </c>
      <c r="H30" s="11" t="s">
        <v>411</v>
      </c>
      <c r="I30" s="11" t="s">
        <v>410</v>
      </c>
      <c r="J30" s="11" t="s">
        <v>411</v>
      </c>
      <c r="K30" s="11">
        <f t="shared" si="0"/>
        <v>7</v>
      </c>
      <c r="L30" s="45">
        <v>0.08</v>
      </c>
      <c r="M30" s="45">
        <v>4.9000000000000004</v>
      </c>
      <c r="N30" s="52" t="s">
        <v>506</v>
      </c>
      <c r="O30" s="11" t="s">
        <v>411</v>
      </c>
      <c r="P30" s="11" t="s">
        <v>411</v>
      </c>
      <c r="Q30" s="11" t="s">
        <v>410</v>
      </c>
      <c r="R30" s="11" t="s">
        <v>411</v>
      </c>
      <c r="S30" s="11" t="s">
        <v>410</v>
      </c>
      <c r="T30" s="11" t="s">
        <v>410</v>
      </c>
      <c r="U30" s="11" t="s">
        <v>411</v>
      </c>
      <c r="V30" t="s">
        <v>141</v>
      </c>
      <c r="W30" t="s">
        <v>141</v>
      </c>
      <c r="X30">
        <v>1</v>
      </c>
      <c r="Y30" s="11" t="s">
        <v>433</v>
      </c>
      <c r="Z30" s="11" t="s">
        <v>433</v>
      </c>
      <c r="AA30" s="11" t="s">
        <v>411</v>
      </c>
      <c r="AB30" s="49" t="s">
        <v>43</v>
      </c>
      <c r="AC30" s="11" t="s">
        <v>34</v>
      </c>
      <c r="AD30" s="12" t="s">
        <v>406</v>
      </c>
      <c r="AE30" s="51" t="s">
        <v>438</v>
      </c>
      <c r="AF30" t="s">
        <v>496</v>
      </c>
      <c r="AG30" t="s">
        <v>497</v>
      </c>
      <c r="AH30" s="44" t="s">
        <v>297</v>
      </c>
    </row>
    <row r="31" spans="1:34" x14ac:dyDescent="0.25">
      <c r="A31" t="s">
        <v>179</v>
      </c>
      <c r="B31" s="11" t="s">
        <v>410</v>
      </c>
      <c r="C31" s="11" t="s">
        <v>410</v>
      </c>
      <c r="D31" s="11" t="s">
        <v>410</v>
      </c>
      <c r="E31" s="11" t="s">
        <v>411</v>
      </c>
      <c r="F31" s="11" t="s">
        <v>411</v>
      </c>
      <c r="G31" s="11" t="s">
        <v>410</v>
      </c>
      <c r="H31" s="11" t="s">
        <v>410</v>
      </c>
      <c r="I31" s="11" t="s">
        <v>410</v>
      </c>
      <c r="J31" s="11" t="s">
        <v>410</v>
      </c>
      <c r="K31" s="11">
        <f t="shared" si="0"/>
        <v>2</v>
      </c>
      <c r="L31" s="45">
        <v>3</v>
      </c>
      <c r="M31" s="45">
        <v>7</v>
      </c>
      <c r="O31" s="11" t="s">
        <v>410</v>
      </c>
      <c r="P31" s="11" t="s">
        <v>411</v>
      </c>
      <c r="Q31" s="11" t="s">
        <v>410</v>
      </c>
      <c r="R31" s="11" t="s">
        <v>410</v>
      </c>
      <c r="S31" s="11" t="s">
        <v>411</v>
      </c>
      <c r="T31" s="11" t="s">
        <v>410</v>
      </c>
      <c r="U31" s="11" t="s">
        <v>410</v>
      </c>
      <c r="V31" t="s">
        <v>221</v>
      </c>
      <c r="AB31" t="s">
        <v>298</v>
      </c>
      <c r="AC31" s="11" t="s">
        <v>35</v>
      </c>
      <c r="AD31" s="11">
        <v>60</v>
      </c>
      <c r="AE31" s="51" t="s">
        <v>438</v>
      </c>
      <c r="AF31" t="s">
        <v>301</v>
      </c>
      <c r="AG31" t="s">
        <v>300</v>
      </c>
      <c r="AH31" s="44" t="s">
        <v>299</v>
      </c>
    </row>
    <row r="32" spans="1:34" x14ac:dyDescent="0.25">
      <c r="A32" t="s">
        <v>557</v>
      </c>
      <c r="B32" s="11" t="s">
        <v>410</v>
      </c>
      <c r="C32" s="11" t="s">
        <v>410</v>
      </c>
      <c r="D32" s="11" t="s">
        <v>410</v>
      </c>
      <c r="E32" s="11" t="s">
        <v>411</v>
      </c>
      <c r="F32" s="11" t="s">
        <v>410</v>
      </c>
      <c r="G32" s="11" t="s">
        <v>410</v>
      </c>
      <c r="H32" s="11" t="s">
        <v>410</v>
      </c>
      <c r="I32" s="11" t="s">
        <v>410</v>
      </c>
      <c r="J32" s="11" t="s">
        <v>410</v>
      </c>
      <c r="K32" s="11">
        <f t="shared" si="0"/>
        <v>1</v>
      </c>
      <c r="L32" s="45">
        <v>7</v>
      </c>
      <c r="M32" s="45">
        <v>17</v>
      </c>
      <c r="O32" s="11" t="s">
        <v>411</v>
      </c>
      <c r="P32" s="11" t="s">
        <v>411</v>
      </c>
      <c r="Q32" s="11" t="s">
        <v>410</v>
      </c>
      <c r="R32" s="11" t="s">
        <v>411</v>
      </c>
      <c r="S32" s="11" t="s">
        <v>411</v>
      </c>
      <c r="T32" s="11" t="s">
        <v>410</v>
      </c>
      <c r="U32" s="11" t="s">
        <v>410</v>
      </c>
      <c r="V32" t="s">
        <v>221</v>
      </c>
      <c r="W32" t="s">
        <v>580</v>
      </c>
      <c r="X32">
        <v>1</v>
      </c>
      <c r="Y32" s="11" t="s">
        <v>411</v>
      </c>
      <c r="Z32" s="11" t="s">
        <v>433</v>
      </c>
      <c r="AA32" s="11" t="s">
        <v>433</v>
      </c>
      <c r="AB32" t="s">
        <v>607</v>
      </c>
      <c r="AD32" s="11" t="s">
        <v>226</v>
      </c>
      <c r="AE32" s="49" t="s">
        <v>609</v>
      </c>
      <c r="AF32" t="s">
        <v>608</v>
      </c>
    </row>
    <row r="33" spans="1:34" x14ac:dyDescent="0.25">
      <c r="A33" t="s">
        <v>19</v>
      </c>
      <c r="B33" s="11" t="s">
        <v>411</v>
      </c>
      <c r="C33" s="11" t="s">
        <v>410</v>
      </c>
      <c r="D33" s="11" t="s">
        <v>411</v>
      </c>
      <c r="E33" s="11" t="s">
        <v>410</v>
      </c>
      <c r="F33" s="11" t="s">
        <v>411</v>
      </c>
      <c r="G33" s="11" t="s">
        <v>410</v>
      </c>
      <c r="H33" s="11" t="s">
        <v>410</v>
      </c>
      <c r="I33" s="11" t="s">
        <v>410</v>
      </c>
      <c r="J33" s="11" t="s">
        <v>410</v>
      </c>
      <c r="K33" s="11">
        <f t="shared" si="0"/>
        <v>3</v>
      </c>
      <c r="L33" s="45">
        <v>6</v>
      </c>
      <c r="M33" s="45">
        <v>90</v>
      </c>
      <c r="O33" s="11" t="s">
        <v>411</v>
      </c>
      <c r="P33" s="11" t="s">
        <v>410</v>
      </c>
      <c r="Q33" s="11" t="s">
        <v>411</v>
      </c>
      <c r="R33" s="11" t="s">
        <v>410</v>
      </c>
      <c r="S33" s="11" t="s">
        <v>411</v>
      </c>
      <c r="T33" s="11" t="s">
        <v>410</v>
      </c>
      <c r="U33" s="11" t="s">
        <v>410</v>
      </c>
      <c r="V33" t="s">
        <v>221</v>
      </c>
      <c r="W33" s="1" t="s">
        <v>20</v>
      </c>
      <c r="X33">
        <v>7</v>
      </c>
      <c r="Y33" s="11" t="s">
        <v>411</v>
      </c>
      <c r="Z33" s="11" t="s">
        <v>411</v>
      </c>
      <c r="AA33" s="11" t="s">
        <v>411</v>
      </c>
      <c r="AB33" t="s">
        <v>304</v>
      </c>
      <c r="AC33" s="11" t="s">
        <v>35</v>
      </c>
      <c r="AD33" s="11" t="s">
        <v>526</v>
      </c>
      <c r="AE33" s="51" t="s">
        <v>495</v>
      </c>
    </row>
    <row r="34" spans="1:34" x14ac:dyDescent="0.25">
      <c r="A34" t="s">
        <v>196</v>
      </c>
      <c r="B34" s="11" t="s">
        <v>411</v>
      </c>
      <c r="C34" s="11" t="s">
        <v>411</v>
      </c>
      <c r="D34" s="11" t="s">
        <v>411</v>
      </c>
      <c r="E34" s="11" t="s">
        <v>410</v>
      </c>
      <c r="F34" s="11" t="s">
        <v>410</v>
      </c>
      <c r="G34" s="11" t="s">
        <v>411</v>
      </c>
      <c r="H34" s="11" t="s">
        <v>410</v>
      </c>
      <c r="I34" s="11" t="s">
        <v>410</v>
      </c>
      <c r="J34" s="11" t="s">
        <v>410</v>
      </c>
      <c r="K34" s="11">
        <f t="shared" si="0"/>
        <v>4</v>
      </c>
      <c r="L34" s="45">
        <v>0.25</v>
      </c>
      <c r="M34" s="45">
        <v>6</v>
      </c>
      <c r="O34" s="11" t="s">
        <v>411</v>
      </c>
      <c r="P34" s="11" t="s">
        <v>411</v>
      </c>
      <c r="Q34" s="11" t="s">
        <v>410</v>
      </c>
      <c r="R34" s="11" t="s">
        <v>410</v>
      </c>
      <c r="S34" s="11" t="s">
        <v>411</v>
      </c>
      <c r="T34" s="11" t="s">
        <v>410</v>
      </c>
      <c r="U34" s="11" t="s">
        <v>410</v>
      </c>
      <c r="V34" s="1" t="s">
        <v>197</v>
      </c>
      <c r="W34" s="1" t="s">
        <v>197</v>
      </c>
      <c r="X34">
        <v>1</v>
      </c>
      <c r="Y34" s="11" t="s">
        <v>433</v>
      </c>
      <c r="Z34" s="11" t="s">
        <v>411</v>
      </c>
      <c r="AA34" s="11" t="s">
        <v>433</v>
      </c>
      <c r="AC34" s="11" t="s">
        <v>36</v>
      </c>
      <c r="AD34" s="11" t="s">
        <v>198</v>
      </c>
      <c r="AE34" s="51"/>
      <c r="AG34" t="s">
        <v>306</v>
      </c>
      <c r="AH34" t="s">
        <v>305</v>
      </c>
    </row>
    <row r="35" spans="1:34" ht="14.25" customHeight="1" x14ac:dyDescent="0.25">
      <c r="A35" t="s">
        <v>171</v>
      </c>
      <c r="B35" s="11" t="s">
        <v>410</v>
      </c>
      <c r="C35" s="11" t="s">
        <v>410</v>
      </c>
      <c r="D35" s="11" t="s">
        <v>410</v>
      </c>
      <c r="E35" s="11" t="s">
        <v>410</v>
      </c>
      <c r="F35" s="11" t="s">
        <v>411</v>
      </c>
      <c r="G35" s="11" t="s">
        <v>410</v>
      </c>
      <c r="H35" s="11" t="s">
        <v>410</v>
      </c>
      <c r="I35" s="11" t="s">
        <v>410</v>
      </c>
      <c r="J35" s="11" t="s">
        <v>410</v>
      </c>
      <c r="K35" s="11">
        <f t="shared" ref="K35:K66" si="1">COUNTIF(B35:J35,"yes")</f>
        <v>1</v>
      </c>
      <c r="L35" s="45">
        <v>6</v>
      </c>
      <c r="M35" s="45">
        <v>90</v>
      </c>
      <c r="O35" s="11" t="s">
        <v>411</v>
      </c>
      <c r="P35" s="11" t="s">
        <v>410</v>
      </c>
      <c r="Q35" s="11" t="s">
        <v>411</v>
      </c>
      <c r="R35" s="11" t="s">
        <v>410</v>
      </c>
      <c r="S35" s="11" t="s">
        <v>411</v>
      </c>
      <c r="T35" s="11" t="s">
        <v>410</v>
      </c>
      <c r="U35" s="11" t="s">
        <v>410</v>
      </c>
      <c r="V35" s="1" t="s">
        <v>221</v>
      </c>
      <c r="W35" s="1"/>
      <c r="AB35" t="s">
        <v>307</v>
      </c>
      <c r="AC35" s="11" t="s">
        <v>35</v>
      </c>
      <c r="AD35" s="11">
        <v>14</v>
      </c>
      <c r="AE35" s="51" t="s">
        <v>453</v>
      </c>
    </row>
    <row r="36" spans="1:34" x14ac:dyDescent="0.25">
      <c r="A36" t="s">
        <v>69</v>
      </c>
      <c r="B36" s="11" t="s">
        <v>410</v>
      </c>
      <c r="C36" s="11" t="s">
        <v>410</v>
      </c>
      <c r="D36" s="11" t="s">
        <v>410</v>
      </c>
      <c r="E36" s="11" t="s">
        <v>410</v>
      </c>
      <c r="F36" s="11" t="s">
        <v>411</v>
      </c>
      <c r="G36" s="11" t="s">
        <v>410</v>
      </c>
      <c r="H36" s="11" t="s">
        <v>410</v>
      </c>
      <c r="I36" s="11" t="s">
        <v>410</v>
      </c>
      <c r="J36" s="11" t="s">
        <v>410</v>
      </c>
      <c r="K36" s="11">
        <f t="shared" si="1"/>
        <v>1</v>
      </c>
      <c r="L36" s="45">
        <v>3</v>
      </c>
      <c r="M36" s="45">
        <v>6.9</v>
      </c>
      <c r="O36" s="11" t="s">
        <v>411</v>
      </c>
      <c r="P36" s="11" t="s">
        <v>410</v>
      </c>
      <c r="Q36" s="11" t="s">
        <v>410</v>
      </c>
      <c r="R36" s="11" t="s">
        <v>410</v>
      </c>
      <c r="S36" s="11" t="s">
        <v>411</v>
      </c>
      <c r="T36" s="11" t="s">
        <v>410</v>
      </c>
      <c r="U36" s="11" t="s">
        <v>410</v>
      </c>
      <c r="V36" s="1" t="s">
        <v>221</v>
      </c>
      <c r="W36" s="1" t="s">
        <v>237</v>
      </c>
      <c r="X36">
        <v>5</v>
      </c>
      <c r="Y36" s="11" t="s">
        <v>411</v>
      </c>
      <c r="Z36" s="11" t="s">
        <v>411</v>
      </c>
      <c r="AA36" s="11" t="s">
        <v>433</v>
      </c>
      <c r="AB36" t="s">
        <v>43</v>
      </c>
      <c r="AC36" s="11" t="s">
        <v>34</v>
      </c>
      <c r="AD36" s="12" t="s">
        <v>406</v>
      </c>
      <c r="AE36" s="51" t="s">
        <v>438</v>
      </c>
    </row>
    <row r="37" spans="1:34" ht="15" customHeight="1" x14ac:dyDescent="0.25">
      <c r="A37" t="s">
        <v>70</v>
      </c>
      <c r="B37" s="11" t="s">
        <v>411</v>
      </c>
      <c r="C37" s="11" t="s">
        <v>411</v>
      </c>
      <c r="D37" s="11" t="s">
        <v>411</v>
      </c>
      <c r="E37" s="11" t="s">
        <v>410</v>
      </c>
      <c r="F37" s="11" t="s">
        <v>410</v>
      </c>
      <c r="G37" s="11" t="s">
        <v>411</v>
      </c>
      <c r="H37" s="11" t="s">
        <v>410</v>
      </c>
      <c r="I37" s="11" t="s">
        <v>410</v>
      </c>
      <c r="J37" s="11" t="s">
        <v>410</v>
      </c>
      <c r="K37" s="11">
        <f t="shared" si="1"/>
        <v>4</v>
      </c>
      <c r="L37" s="45">
        <v>0.08</v>
      </c>
      <c r="M37" s="45">
        <v>6</v>
      </c>
      <c r="O37" s="11" t="s">
        <v>411</v>
      </c>
      <c r="P37" s="11" t="s">
        <v>411</v>
      </c>
      <c r="Q37" s="11" t="s">
        <v>410</v>
      </c>
      <c r="R37" s="11" t="s">
        <v>411</v>
      </c>
      <c r="S37" s="11" t="s">
        <v>410</v>
      </c>
      <c r="T37" s="11" t="s">
        <v>410</v>
      </c>
      <c r="U37" s="11" t="s">
        <v>410</v>
      </c>
      <c r="V37" s="1" t="s">
        <v>221</v>
      </c>
      <c r="W37" s="1" t="s">
        <v>71</v>
      </c>
      <c r="X37">
        <v>20</v>
      </c>
      <c r="Y37" s="11" t="s">
        <v>411</v>
      </c>
      <c r="Z37" s="11" t="s">
        <v>411</v>
      </c>
      <c r="AA37" s="11" t="s">
        <v>411</v>
      </c>
      <c r="AB37" t="s">
        <v>43</v>
      </c>
      <c r="AC37" s="11" t="s">
        <v>36</v>
      </c>
      <c r="AD37" s="13" t="s">
        <v>216</v>
      </c>
      <c r="AE37" s="51" t="s">
        <v>534</v>
      </c>
      <c r="AH37" s="44" t="s">
        <v>533</v>
      </c>
    </row>
    <row r="38" spans="1:34" ht="15" customHeight="1" x14ac:dyDescent="0.25">
      <c r="A38" s="2" t="s">
        <v>14</v>
      </c>
      <c r="B38" s="11" t="s">
        <v>411</v>
      </c>
      <c r="C38" s="11" t="s">
        <v>411</v>
      </c>
      <c r="D38" s="11" t="s">
        <v>411</v>
      </c>
      <c r="E38" s="11" t="s">
        <v>411</v>
      </c>
      <c r="F38" s="11" t="s">
        <v>410</v>
      </c>
      <c r="G38" s="11" t="s">
        <v>410</v>
      </c>
      <c r="H38" s="11" t="s">
        <v>410</v>
      </c>
      <c r="I38" s="11" t="s">
        <v>410</v>
      </c>
      <c r="J38" s="11" t="s">
        <v>410</v>
      </c>
      <c r="K38" s="11">
        <f t="shared" si="1"/>
        <v>4</v>
      </c>
      <c r="L38" s="45">
        <v>0</v>
      </c>
      <c r="M38" s="45">
        <v>6</v>
      </c>
      <c r="O38" s="11" t="s">
        <v>410</v>
      </c>
      <c r="P38" s="11" t="s">
        <v>411</v>
      </c>
      <c r="Q38" s="11" t="s">
        <v>410</v>
      </c>
      <c r="R38" s="11" t="s">
        <v>411</v>
      </c>
      <c r="S38" s="11" t="s">
        <v>410</v>
      </c>
      <c r="T38" s="11" t="s">
        <v>410</v>
      </c>
      <c r="U38" s="11" t="s">
        <v>410</v>
      </c>
      <c r="V38" s="1" t="s">
        <v>221</v>
      </c>
      <c r="W38" s="1" t="s">
        <v>72</v>
      </c>
      <c r="X38">
        <v>2</v>
      </c>
      <c r="Y38" s="11" t="s">
        <v>411</v>
      </c>
      <c r="Z38" s="11" t="s">
        <v>411</v>
      </c>
      <c r="AA38" s="11" t="s">
        <v>411</v>
      </c>
      <c r="AB38" t="s">
        <v>43</v>
      </c>
      <c r="AC38" s="11" t="s">
        <v>35</v>
      </c>
      <c r="AD38" s="11">
        <v>20</v>
      </c>
      <c r="AE38" s="51" t="s">
        <v>534</v>
      </c>
      <c r="AH38" s="44" t="s">
        <v>533</v>
      </c>
    </row>
    <row r="39" spans="1:34" x14ac:dyDescent="0.25">
      <c r="A39" s="2" t="s">
        <v>73</v>
      </c>
      <c r="B39" s="11" t="s">
        <v>410</v>
      </c>
      <c r="C39" s="11" t="s">
        <v>410</v>
      </c>
      <c r="D39" s="11" t="s">
        <v>410</v>
      </c>
      <c r="E39" s="11" t="s">
        <v>411</v>
      </c>
      <c r="F39" s="11" t="s">
        <v>411</v>
      </c>
      <c r="G39" s="11" t="s">
        <v>411</v>
      </c>
      <c r="H39" s="11" t="s">
        <v>410</v>
      </c>
      <c r="I39" s="11" t="s">
        <v>410</v>
      </c>
      <c r="J39" s="11" t="s">
        <v>410</v>
      </c>
      <c r="K39" s="11">
        <f t="shared" si="1"/>
        <v>3</v>
      </c>
      <c r="L39" s="45">
        <v>5</v>
      </c>
      <c r="M39" s="45">
        <v>17</v>
      </c>
      <c r="O39" s="11" t="s">
        <v>410</v>
      </c>
      <c r="P39" s="11" t="s">
        <v>411</v>
      </c>
      <c r="Q39" s="11" t="s">
        <v>411</v>
      </c>
      <c r="R39" s="11" t="s">
        <v>411</v>
      </c>
      <c r="S39" s="11" t="s">
        <v>410</v>
      </c>
      <c r="T39" s="11" t="s">
        <v>410</v>
      </c>
      <c r="U39" s="11" t="s">
        <v>410</v>
      </c>
      <c r="V39" s="1" t="s">
        <v>221</v>
      </c>
      <c r="W39" s="1" t="s">
        <v>8</v>
      </c>
      <c r="X39">
        <v>1</v>
      </c>
      <c r="Y39" s="11" t="s">
        <v>433</v>
      </c>
      <c r="Z39" s="11" t="s">
        <v>411</v>
      </c>
      <c r="AA39" s="11" t="s">
        <v>433</v>
      </c>
      <c r="AB39" t="s">
        <v>43</v>
      </c>
      <c r="AC39" s="11" t="s">
        <v>35</v>
      </c>
      <c r="AD39" s="13" t="s">
        <v>273</v>
      </c>
      <c r="AE39" s="51" t="s">
        <v>438</v>
      </c>
    </row>
    <row r="40" spans="1:34" x14ac:dyDescent="0.25">
      <c r="A40" s="2" t="s">
        <v>74</v>
      </c>
      <c r="B40" s="11" t="s">
        <v>411</v>
      </c>
      <c r="C40" s="11" t="s">
        <v>411</v>
      </c>
      <c r="D40" s="11" t="s">
        <v>411</v>
      </c>
      <c r="E40" s="11" t="s">
        <v>410</v>
      </c>
      <c r="F40" s="11" t="s">
        <v>410</v>
      </c>
      <c r="G40" s="11" t="s">
        <v>411</v>
      </c>
      <c r="H40" s="11" t="s">
        <v>410</v>
      </c>
      <c r="I40" s="11" t="s">
        <v>410</v>
      </c>
      <c r="J40" s="11" t="s">
        <v>410</v>
      </c>
      <c r="K40" s="11">
        <f t="shared" si="1"/>
        <v>4</v>
      </c>
      <c r="L40" s="46">
        <v>0.25</v>
      </c>
      <c r="M40" s="45">
        <v>2.5</v>
      </c>
      <c r="O40" s="11" t="s">
        <v>411</v>
      </c>
      <c r="P40" s="11" t="s">
        <v>410</v>
      </c>
      <c r="Q40" s="11" t="s">
        <v>410</v>
      </c>
      <c r="R40" s="11" t="s">
        <v>410</v>
      </c>
      <c r="S40" s="11" t="s">
        <v>411</v>
      </c>
      <c r="T40" s="11" t="s">
        <v>410</v>
      </c>
      <c r="U40" s="11" t="s">
        <v>411</v>
      </c>
      <c r="V40" s="1" t="s">
        <v>8</v>
      </c>
      <c r="W40" s="1" t="s">
        <v>8</v>
      </c>
      <c r="X40">
        <v>1</v>
      </c>
      <c r="Y40" s="11" t="s">
        <v>433</v>
      </c>
      <c r="Z40" s="11" t="s">
        <v>411</v>
      </c>
      <c r="AA40" s="11" t="s">
        <v>433</v>
      </c>
      <c r="AB40" t="s">
        <v>308</v>
      </c>
      <c r="AC40" s="11" t="s">
        <v>36</v>
      </c>
      <c r="AD40" s="11">
        <v>60</v>
      </c>
      <c r="AE40" s="51"/>
      <c r="AF40" t="s">
        <v>535</v>
      </c>
    </row>
    <row r="41" spans="1:34" ht="15.75" customHeight="1" x14ac:dyDescent="0.25">
      <c r="A41" s="2" t="s">
        <v>309</v>
      </c>
      <c r="B41" s="11" t="s">
        <v>411</v>
      </c>
      <c r="C41" s="11" t="s">
        <v>411</v>
      </c>
      <c r="D41" s="11" t="s">
        <v>411</v>
      </c>
      <c r="E41" s="11" t="s">
        <v>410</v>
      </c>
      <c r="F41" s="11" t="s">
        <v>410</v>
      </c>
      <c r="G41" s="11" t="s">
        <v>411</v>
      </c>
      <c r="H41" s="11" t="s">
        <v>410</v>
      </c>
      <c r="I41" s="11" t="s">
        <v>410</v>
      </c>
      <c r="J41" s="11" t="s">
        <v>410</v>
      </c>
      <c r="K41" s="11">
        <f t="shared" si="1"/>
        <v>4</v>
      </c>
      <c r="L41" s="45">
        <v>2</v>
      </c>
      <c r="M41" s="45">
        <v>4</v>
      </c>
      <c r="N41" s="52" t="s">
        <v>507</v>
      </c>
      <c r="O41" s="11" t="s">
        <v>411</v>
      </c>
      <c r="P41" s="11" t="s">
        <v>410</v>
      </c>
      <c r="Q41" s="11" t="s">
        <v>410</v>
      </c>
      <c r="R41" s="11" t="s">
        <v>410</v>
      </c>
      <c r="S41" s="11" t="s">
        <v>411</v>
      </c>
      <c r="T41" s="11" t="s">
        <v>410</v>
      </c>
      <c r="U41" s="11" t="s">
        <v>411</v>
      </c>
      <c r="V41" s="1" t="s">
        <v>8</v>
      </c>
      <c r="W41" s="1" t="s">
        <v>8</v>
      </c>
      <c r="X41">
        <v>1</v>
      </c>
      <c r="Y41" s="11" t="s">
        <v>433</v>
      </c>
      <c r="Z41" s="11" t="s">
        <v>411</v>
      </c>
      <c r="AA41" s="11" t="s">
        <v>433</v>
      </c>
      <c r="AC41" s="11" t="s">
        <v>35</v>
      </c>
      <c r="AD41" s="11">
        <v>10</v>
      </c>
      <c r="AE41" s="51"/>
      <c r="AG41" t="s">
        <v>310</v>
      </c>
      <c r="AH41" s="44" t="s">
        <v>311</v>
      </c>
    </row>
    <row r="42" spans="1:34" x14ac:dyDescent="0.25">
      <c r="A42" t="s">
        <v>75</v>
      </c>
      <c r="B42" s="11" t="s">
        <v>410</v>
      </c>
      <c r="C42" s="11" t="s">
        <v>411</v>
      </c>
      <c r="D42" s="11" t="s">
        <v>411</v>
      </c>
      <c r="E42" s="11" t="s">
        <v>410</v>
      </c>
      <c r="F42" s="11" t="s">
        <v>410</v>
      </c>
      <c r="G42" s="11" t="s">
        <v>411</v>
      </c>
      <c r="H42" s="11" t="s">
        <v>410</v>
      </c>
      <c r="I42" s="11" t="s">
        <v>410</v>
      </c>
      <c r="J42" s="11" t="s">
        <v>410</v>
      </c>
      <c r="K42" s="11">
        <f t="shared" si="1"/>
        <v>3</v>
      </c>
      <c r="L42" s="45">
        <v>0.25</v>
      </c>
      <c r="M42" s="45">
        <v>2</v>
      </c>
      <c r="O42" s="11" t="s">
        <v>411</v>
      </c>
      <c r="P42" s="11" t="s">
        <v>411</v>
      </c>
      <c r="Q42" s="11" t="s">
        <v>410</v>
      </c>
      <c r="R42" s="11" t="s">
        <v>410</v>
      </c>
      <c r="S42" s="11" t="s">
        <v>411</v>
      </c>
      <c r="T42" s="11" t="s">
        <v>410</v>
      </c>
      <c r="U42" s="11" t="s">
        <v>411</v>
      </c>
      <c r="V42" t="s">
        <v>156</v>
      </c>
      <c r="W42" t="s">
        <v>264</v>
      </c>
      <c r="X42">
        <v>5</v>
      </c>
      <c r="Y42" s="11" t="s">
        <v>411</v>
      </c>
      <c r="Z42" s="11" t="s">
        <v>411</v>
      </c>
      <c r="AA42" s="11" t="s">
        <v>433</v>
      </c>
      <c r="AB42" t="s">
        <v>43</v>
      </c>
      <c r="AC42" s="11" t="s">
        <v>34</v>
      </c>
      <c r="AD42" s="13" t="s">
        <v>524</v>
      </c>
      <c r="AE42" s="51" t="s">
        <v>438</v>
      </c>
      <c r="AG42" t="s">
        <v>317</v>
      </c>
      <c r="AH42" s="44" t="s">
        <v>318</v>
      </c>
    </row>
    <row r="43" spans="1:34" x14ac:dyDescent="0.25">
      <c r="A43" s="2" t="s">
        <v>194</v>
      </c>
      <c r="B43" s="11" t="s">
        <v>411</v>
      </c>
      <c r="C43" s="11" t="s">
        <v>411</v>
      </c>
      <c r="D43" s="11" t="s">
        <v>411</v>
      </c>
      <c r="E43" s="11" t="s">
        <v>411</v>
      </c>
      <c r="F43" s="11" t="s">
        <v>410</v>
      </c>
      <c r="G43" s="11" t="s">
        <v>410</v>
      </c>
      <c r="H43" s="11" t="s">
        <v>410</v>
      </c>
      <c r="I43" s="11" t="s">
        <v>410</v>
      </c>
      <c r="J43" s="11" t="s">
        <v>411</v>
      </c>
      <c r="K43" s="11">
        <f t="shared" si="1"/>
        <v>5</v>
      </c>
      <c r="L43" s="45">
        <v>0</v>
      </c>
      <c r="M43" s="45">
        <v>2</v>
      </c>
      <c r="O43" s="11" t="s">
        <v>410</v>
      </c>
      <c r="P43" s="11" t="s">
        <v>411</v>
      </c>
      <c r="Q43" s="11" t="s">
        <v>410</v>
      </c>
      <c r="R43" s="11" t="s">
        <v>411</v>
      </c>
      <c r="S43" s="11" t="s">
        <v>410</v>
      </c>
      <c r="T43" s="11" t="s">
        <v>410</v>
      </c>
      <c r="U43" s="11" t="s">
        <v>411</v>
      </c>
      <c r="V43" t="s">
        <v>25</v>
      </c>
      <c r="W43" t="s">
        <v>25</v>
      </c>
      <c r="X43">
        <v>1</v>
      </c>
      <c r="Y43" s="11" t="s">
        <v>433</v>
      </c>
      <c r="Z43" s="11" t="s">
        <v>411</v>
      </c>
      <c r="AA43" s="11" t="s">
        <v>433</v>
      </c>
      <c r="AE43" s="51"/>
      <c r="AG43" t="s">
        <v>313</v>
      </c>
      <c r="AH43" s="44" t="s">
        <v>312</v>
      </c>
    </row>
    <row r="44" spans="1:34" x14ac:dyDescent="0.25">
      <c r="A44" s="2" t="s">
        <v>125</v>
      </c>
      <c r="B44" s="11" t="s">
        <v>411</v>
      </c>
      <c r="C44" s="11" t="s">
        <v>410</v>
      </c>
      <c r="D44" s="11" t="s">
        <v>411</v>
      </c>
      <c r="E44" s="11" t="s">
        <v>410</v>
      </c>
      <c r="F44" s="11" t="s">
        <v>410</v>
      </c>
      <c r="G44" s="11" t="s">
        <v>410</v>
      </c>
      <c r="H44" s="11" t="s">
        <v>410</v>
      </c>
      <c r="I44" s="11" t="s">
        <v>410</v>
      </c>
      <c r="J44" s="11" t="s">
        <v>411</v>
      </c>
      <c r="K44" s="11">
        <f t="shared" si="1"/>
        <v>3</v>
      </c>
      <c r="L44" s="45">
        <v>0</v>
      </c>
      <c r="M44" s="45">
        <v>6</v>
      </c>
      <c r="O44" s="11" t="s">
        <v>411</v>
      </c>
      <c r="P44" s="11" t="s">
        <v>411</v>
      </c>
      <c r="Q44" s="11" t="s">
        <v>410</v>
      </c>
      <c r="R44" s="11" t="s">
        <v>411</v>
      </c>
      <c r="S44" s="11" t="s">
        <v>410</v>
      </c>
      <c r="T44" s="11" t="s">
        <v>410</v>
      </c>
      <c r="U44" s="11" t="s">
        <v>411</v>
      </c>
      <c r="V44" t="s">
        <v>8</v>
      </c>
      <c r="W44" t="s">
        <v>8</v>
      </c>
      <c r="X44">
        <v>1</v>
      </c>
      <c r="Y44" s="11" t="s">
        <v>433</v>
      </c>
      <c r="Z44" s="11" t="s">
        <v>411</v>
      </c>
      <c r="AA44" s="11" t="s">
        <v>433</v>
      </c>
      <c r="AC44" s="11" t="s">
        <v>35</v>
      </c>
      <c r="AD44" s="11">
        <v>5</v>
      </c>
      <c r="AE44" s="51"/>
      <c r="AG44" t="s">
        <v>314</v>
      </c>
    </row>
    <row r="45" spans="1:34" x14ac:dyDescent="0.25">
      <c r="A45" s="2" t="s">
        <v>76</v>
      </c>
      <c r="B45" s="11" t="s">
        <v>411</v>
      </c>
      <c r="C45" s="11" t="s">
        <v>411</v>
      </c>
      <c r="D45" s="11" t="s">
        <v>411</v>
      </c>
      <c r="E45" s="11" t="s">
        <v>411</v>
      </c>
      <c r="F45" s="11" t="s">
        <v>410</v>
      </c>
      <c r="G45" s="11" t="s">
        <v>410</v>
      </c>
      <c r="H45" s="11" t="s">
        <v>410</v>
      </c>
      <c r="I45" s="11" t="s">
        <v>410</v>
      </c>
      <c r="J45" s="11" t="s">
        <v>410</v>
      </c>
      <c r="K45" s="11">
        <f t="shared" si="1"/>
        <v>4</v>
      </c>
      <c r="L45" s="45">
        <v>0</v>
      </c>
      <c r="M45" s="45">
        <v>5</v>
      </c>
      <c r="O45" s="11" t="s">
        <v>411</v>
      </c>
      <c r="P45" s="11" t="s">
        <v>410</v>
      </c>
      <c r="Q45" s="11" t="s">
        <v>410</v>
      </c>
      <c r="R45" s="11" t="s">
        <v>410</v>
      </c>
      <c r="S45" s="11" t="s">
        <v>411</v>
      </c>
      <c r="T45" s="11" t="s">
        <v>410</v>
      </c>
      <c r="U45" s="11" t="s">
        <v>411</v>
      </c>
      <c r="V45" t="s">
        <v>77</v>
      </c>
      <c r="W45" t="s">
        <v>77</v>
      </c>
      <c r="X45">
        <v>1</v>
      </c>
      <c r="Y45" s="11" t="s">
        <v>433</v>
      </c>
      <c r="Z45" s="11" t="s">
        <v>411</v>
      </c>
      <c r="AA45" s="11" t="s">
        <v>433</v>
      </c>
      <c r="AB45" t="s">
        <v>43</v>
      </c>
      <c r="AC45" s="11" t="s">
        <v>34</v>
      </c>
      <c r="AD45" s="11" t="s">
        <v>198</v>
      </c>
      <c r="AE45" s="51"/>
    </row>
    <row r="46" spans="1:34" x14ac:dyDescent="0.25">
      <c r="A46" s="2" t="s">
        <v>208</v>
      </c>
      <c r="B46" s="11" t="s">
        <v>410</v>
      </c>
      <c r="C46" s="11" t="s">
        <v>410</v>
      </c>
      <c r="D46" s="11" t="s">
        <v>410</v>
      </c>
      <c r="E46" s="11" t="s">
        <v>410</v>
      </c>
      <c r="F46" s="11" t="s">
        <v>411</v>
      </c>
      <c r="G46" s="11" t="s">
        <v>410</v>
      </c>
      <c r="H46" s="11" t="s">
        <v>410</v>
      </c>
      <c r="I46" s="11" t="s">
        <v>410</v>
      </c>
      <c r="J46" s="11" t="s">
        <v>410</v>
      </c>
      <c r="K46" s="11">
        <f t="shared" si="1"/>
        <v>1</v>
      </c>
      <c r="L46" s="45">
        <v>1</v>
      </c>
      <c r="M46" s="45">
        <v>3.83</v>
      </c>
      <c r="O46" s="11" t="s">
        <v>411</v>
      </c>
      <c r="P46" s="11" t="s">
        <v>410</v>
      </c>
      <c r="Q46" s="11" t="s">
        <v>411</v>
      </c>
      <c r="R46" s="11" t="s">
        <v>410</v>
      </c>
      <c r="S46" s="11" t="s">
        <v>411</v>
      </c>
      <c r="T46" s="11" t="s">
        <v>410</v>
      </c>
      <c r="U46" s="11" t="s">
        <v>410</v>
      </c>
      <c r="V46" t="s">
        <v>221</v>
      </c>
      <c r="W46" t="s">
        <v>591</v>
      </c>
      <c r="X46">
        <v>3</v>
      </c>
      <c r="Y46" s="11" t="s">
        <v>411</v>
      </c>
      <c r="Z46" s="11" t="s">
        <v>433</v>
      </c>
      <c r="AA46" s="11" t="s">
        <v>433</v>
      </c>
      <c r="AC46" s="11" t="s">
        <v>35</v>
      </c>
      <c r="AD46" s="11">
        <v>10</v>
      </c>
      <c r="AE46" s="51"/>
      <c r="AF46" s="1" t="s">
        <v>592</v>
      </c>
      <c r="AG46" t="s">
        <v>316</v>
      </c>
      <c r="AH46" t="s">
        <v>315</v>
      </c>
    </row>
    <row r="47" spans="1:34" x14ac:dyDescent="0.25">
      <c r="A47" s="9" t="s">
        <v>143</v>
      </c>
      <c r="B47" s="11" t="s">
        <v>411</v>
      </c>
      <c r="C47" s="11" t="s">
        <v>411</v>
      </c>
      <c r="D47" s="11" t="s">
        <v>411</v>
      </c>
      <c r="E47" s="11" t="s">
        <v>411</v>
      </c>
      <c r="F47" s="11" t="s">
        <v>410</v>
      </c>
      <c r="G47" s="11" t="s">
        <v>410</v>
      </c>
      <c r="H47" s="11" t="s">
        <v>410</v>
      </c>
      <c r="I47" s="11" t="s">
        <v>410</v>
      </c>
      <c r="J47" s="11" t="s">
        <v>410</v>
      </c>
      <c r="K47" s="11">
        <f t="shared" si="1"/>
        <v>4</v>
      </c>
      <c r="L47" s="45">
        <v>4</v>
      </c>
      <c r="M47" s="45">
        <v>6</v>
      </c>
      <c r="O47" s="11" t="s">
        <v>410</v>
      </c>
      <c r="P47" s="11" t="s">
        <v>411</v>
      </c>
      <c r="Q47" s="11" t="s">
        <v>410</v>
      </c>
      <c r="R47" s="11" t="s">
        <v>410</v>
      </c>
      <c r="S47" s="11" t="s">
        <v>410</v>
      </c>
      <c r="T47" s="11" t="s">
        <v>411</v>
      </c>
      <c r="U47" s="11" t="s">
        <v>410</v>
      </c>
      <c r="V47" t="s">
        <v>249</v>
      </c>
      <c r="W47" t="s">
        <v>145</v>
      </c>
      <c r="X47">
        <v>5</v>
      </c>
      <c r="Y47" s="11" t="s">
        <v>433</v>
      </c>
      <c r="Z47" s="11" t="s">
        <v>433</v>
      </c>
      <c r="AA47" s="11" t="s">
        <v>411</v>
      </c>
      <c r="AB47" t="s">
        <v>550</v>
      </c>
      <c r="AC47" s="11" t="s">
        <v>35</v>
      </c>
      <c r="AD47" s="13" t="s">
        <v>220</v>
      </c>
      <c r="AE47" s="51" t="s">
        <v>551</v>
      </c>
      <c r="AG47" t="s">
        <v>549</v>
      </c>
      <c r="AH47" t="s">
        <v>548</v>
      </c>
    </row>
    <row r="48" spans="1:34" x14ac:dyDescent="0.25">
      <c r="A48" s="9" t="s">
        <v>148</v>
      </c>
      <c r="B48" s="11" t="s">
        <v>410</v>
      </c>
      <c r="C48" s="11" t="s">
        <v>410</v>
      </c>
      <c r="D48" s="11" t="s">
        <v>410</v>
      </c>
      <c r="E48" s="11" t="s">
        <v>410</v>
      </c>
      <c r="F48" s="11" t="s">
        <v>410</v>
      </c>
      <c r="G48" s="11" t="s">
        <v>410</v>
      </c>
      <c r="H48" s="11" t="s">
        <v>411</v>
      </c>
      <c r="I48" s="11" t="s">
        <v>410</v>
      </c>
      <c r="J48" s="11" t="s">
        <v>410</v>
      </c>
      <c r="K48" s="11">
        <f t="shared" si="1"/>
        <v>1</v>
      </c>
      <c r="L48" s="45">
        <v>6</v>
      </c>
      <c r="M48" s="45">
        <v>10</v>
      </c>
      <c r="N48" s="52" t="s">
        <v>509</v>
      </c>
      <c r="O48" s="11" t="s">
        <v>411</v>
      </c>
      <c r="P48" s="11" t="s">
        <v>410</v>
      </c>
      <c r="Q48" s="11" t="s">
        <v>410</v>
      </c>
      <c r="R48" s="11" t="s">
        <v>410</v>
      </c>
      <c r="S48" s="11" t="s">
        <v>411</v>
      </c>
      <c r="T48" s="11" t="s">
        <v>410</v>
      </c>
      <c r="U48" s="11" t="s">
        <v>411</v>
      </c>
      <c r="V48" t="s">
        <v>247</v>
      </c>
      <c r="X48">
        <v>22</v>
      </c>
      <c r="AB48" t="s">
        <v>43</v>
      </c>
      <c r="AC48" s="11" t="s">
        <v>34</v>
      </c>
      <c r="AD48" s="13" t="s">
        <v>216</v>
      </c>
      <c r="AE48" s="51" t="s">
        <v>438</v>
      </c>
    </row>
    <row r="49" spans="1:34" x14ac:dyDescent="0.25">
      <c r="A49" s="9" t="s">
        <v>149</v>
      </c>
      <c r="B49" s="11" t="s">
        <v>410</v>
      </c>
      <c r="C49" s="11" t="s">
        <v>411</v>
      </c>
      <c r="D49" s="11" t="s">
        <v>410</v>
      </c>
      <c r="E49" s="11" t="s">
        <v>410</v>
      </c>
      <c r="F49" s="11" t="s">
        <v>410</v>
      </c>
      <c r="G49" s="11" t="s">
        <v>410</v>
      </c>
      <c r="H49" s="11" t="s">
        <v>411</v>
      </c>
      <c r="I49" s="11" t="s">
        <v>410</v>
      </c>
      <c r="J49" s="11" t="s">
        <v>410</v>
      </c>
      <c r="K49" s="11">
        <f t="shared" si="1"/>
        <v>2</v>
      </c>
      <c r="L49" s="45">
        <v>6</v>
      </c>
      <c r="M49" s="45">
        <v>10</v>
      </c>
      <c r="N49" s="52" t="s">
        <v>508</v>
      </c>
      <c r="O49" s="11" t="s">
        <v>411</v>
      </c>
      <c r="P49" s="11" t="s">
        <v>410</v>
      </c>
      <c r="Q49" s="11" t="s">
        <v>410</v>
      </c>
      <c r="R49" s="11" t="s">
        <v>410</v>
      </c>
      <c r="S49" s="11" t="s">
        <v>411</v>
      </c>
      <c r="T49" s="11" t="s">
        <v>410</v>
      </c>
      <c r="U49" s="11" t="s">
        <v>411</v>
      </c>
      <c r="V49" t="s">
        <v>247</v>
      </c>
      <c r="X49">
        <v>65</v>
      </c>
      <c r="AB49" t="s">
        <v>43</v>
      </c>
      <c r="AC49" s="11" t="s">
        <v>34</v>
      </c>
      <c r="AD49" s="13" t="s">
        <v>226</v>
      </c>
      <c r="AE49" s="51" t="s">
        <v>438</v>
      </c>
    </row>
    <row r="50" spans="1:34" x14ac:dyDescent="0.25">
      <c r="A50" s="2" t="s">
        <v>498</v>
      </c>
      <c r="B50" s="11" t="s">
        <v>411</v>
      </c>
      <c r="C50" s="11" t="s">
        <v>411</v>
      </c>
      <c r="D50" s="11" t="s">
        <v>410</v>
      </c>
      <c r="E50" s="11" t="s">
        <v>411</v>
      </c>
      <c r="F50" s="11" t="s">
        <v>410</v>
      </c>
      <c r="G50" s="11" t="s">
        <v>410</v>
      </c>
      <c r="H50" s="11" t="s">
        <v>411</v>
      </c>
      <c r="I50" s="11" t="s">
        <v>411</v>
      </c>
      <c r="J50" s="11" t="s">
        <v>410</v>
      </c>
      <c r="K50" s="11">
        <f t="shared" si="1"/>
        <v>5</v>
      </c>
      <c r="L50" s="45">
        <v>3</v>
      </c>
      <c r="M50" s="45">
        <v>5</v>
      </c>
      <c r="O50" s="11" t="s">
        <v>410</v>
      </c>
      <c r="P50" s="11" t="s">
        <v>411</v>
      </c>
      <c r="Q50" s="11" t="s">
        <v>410</v>
      </c>
      <c r="R50" s="11" t="s">
        <v>410</v>
      </c>
      <c r="S50" s="11" t="s">
        <v>411</v>
      </c>
      <c r="T50" s="11" t="s">
        <v>410</v>
      </c>
      <c r="U50" s="11" t="s">
        <v>411</v>
      </c>
      <c r="V50" t="s">
        <v>247</v>
      </c>
      <c r="W50" t="s">
        <v>408</v>
      </c>
      <c r="X50">
        <v>9</v>
      </c>
      <c r="Y50" s="11" t="s">
        <v>433</v>
      </c>
      <c r="Z50" s="11" t="s">
        <v>411</v>
      </c>
      <c r="AA50" s="11" t="s">
        <v>411</v>
      </c>
      <c r="AB50" t="s">
        <v>43</v>
      </c>
      <c r="AC50" s="11" t="s">
        <v>35</v>
      </c>
      <c r="AD50" s="11">
        <v>10</v>
      </c>
      <c r="AE50" s="51" t="s">
        <v>438</v>
      </c>
      <c r="AF50" t="s">
        <v>409</v>
      </c>
      <c r="AG50" t="s">
        <v>280</v>
      </c>
      <c r="AH50" s="44" t="s">
        <v>282</v>
      </c>
    </row>
    <row r="51" spans="1:34" x14ac:dyDescent="0.25">
      <c r="A51" s="2" t="s">
        <v>159</v>
      </c>
      <c r="B51" s="11" t="s">
        <v>411</v>
      </c>
      <c r="C51" s="11" t="s">
        <v>411</v>
      </c>
      <c r="D51" s="11" t="s">
        <v>411</v>
      </c>
      <c r="E51" s="11" t="s">
        <v>411</v>
      </c>
      <c r="F51" s="11" t="s">
        <v>410</v>
      </c>
      <c r="G51" s="11" t="s">
        <v>410</v>
      </c>
      <c r="H51" s="11" t="s">
        <v>411</v>
      </c>
      <c r="I51" s="11" t="s">
        <v>411</v>
      </c>
      <c r="J51" s="11" t="s">
        <v>410</v>
      </c>
      <c r="K51" s="11">
        <f t="shared" si="1"/>
        <v>6</v>
      </c>
      <c r="L51" s="45">
        <v>3</v>
      </c>
      <c r="M51" s="45">
        <v>5</v>
      </c>
      <c r="O51" s="11" t="s">
        <v>411</v>
      </c>
      <c r="P51" s="11" t="s">
        <v>411</v>
      </c>
      <c r="Q51" s="11" t="s">
        <v>410</v>
      </c>
      <c r="R51" s="11" t="s">
        <v>410</v>
      </c>
      <c r="S51" s="11" t="s">
        <v>410</v>
      </c>
      <c r="T51" s="11" t="s">
        <v>411</v>
      </c>
      <c r="U51" s="11" t="s">
        <v>411</v>
      </c>
      <c r="V51" t="s">
        <v>247</v>
      </c>
      <c r="W51" t="s">
        <v>400</v>
      </c>
      <c r="X51">
        <v>7</v>
      </c>
      <c r="Y51" s="11" t="s">
        <v>433</v>
      </c>
      <c r="Z51" s="11" t="s">
        <v>411</v>
      </c>
      <c r="AA51" s="11" t="s">
        <v>433</v>
      </c>
      <c r="AB51" t="s">
        <v>403</v>
      </c>
      <c r="AC51" s="11" t="s">
        <v>34</v>
      </c>
      <c r="AD51" s="11" t="s">
        <v>218</v>
      </c>
      <c r="AE51" s="51" t="s">
        <v>499</v>
      </c>
      <c r="AF51" t="s">
        <v>404</v>
      </c>
      <c r="AG51" t="s">
        <v>401</v>
      </c>
      <c r="AH51" s="44" t="s">
        <v>402</v>
      </c>
    </row>
    <row r="52" spans="1:34" ht="45" x14ac:dyDescent="0.25">
      <c r="A52" s="2" t="s">
        <v>151</v>
      </c>
      <c r="B52" s="11" t="s">
        <v>411</v>
      </c>
      <c r="C52" s="11" t="s">
        <v>411</v>
      </c>
      <c r="D52" s="11" t="s">
        <v>411</v>
      </c>
      <c r="E52" s="11" t="s">
        <v>410</v>
      </c>
      <c r="F52" s="11" t="s">
        <v>410</v>
      </c>
      <c r="G52" s="11" t="s">
        <v>410</v>
      </c>
      <c r="H52" s="11" t="s">
        <v>410</v>
      </c>
      <c r="I52" s="11" t="s">
        <v>410</v>
      </c>
      <c r="J52" s="11" t="s">
        <v>410</v>
      </c>
      <c r="K52" s="11">
        <f t="shared" si="1"/>
        <v>3</v>
      </c>
      <c r="L52" s="45">
        <v>2</v>
      </c>
      <c r="M52" s="45">
        <v>5</v>
      </c>
      <c r="O52" s="11" t="s">
        <v>411</v>
      </c>
      <c r="P52" s="11" t="s">
        <v>411</v>
      </c>
      <c r="Q52" s="11" t="s">
        <v>410</v>
      </c>
      <c r="R52" s="11" t="s">
        <v>410</v>
      </c>
      <c r="S52" s="11" t="s">
        <v>410</v>
      </c>
      <c r="T52" s="11" t="s">
        <v>411</v>
      </c>
      <c r="U52" s="11" t="s">
        <v>411</v>
      </c>
      <c r="V52" t="s">
        <v>247</v>
      </c>
      <c r="W52" t="s">
        <v>152</v>
      </c>
      <c r="X52">
        <v>4</v>
      </c>
      <c r="Y52" s="11" t="s">
        <v>433</v>
      </c>
      <c r="Z52" s="11" t="s">
        <v>433</v>
      </c>
      <c r="AA52" s="11" t="s">
        <v>411</v>
      </c>
      <c r="AD52" s="11" t="s">
        <v>225</v>
      </c>
      <c r="AE52" s="51"/>
      <c r="AG52" t="s">
        <v>319</v>
      </c>
    </row>
    <row r="53" spans="1:34" x14ac:dyDescent="0.25">
      <c r="A53" s="2" t="s">
        <v>78</v>
      </c>
      <c r="B53" s="11" t="s">
        <v>411</v>
      </c>
      <c r="C53" s="11" t="s">
        <v>410</v>
      </c>
      <c r="D53" s="11" t="s">
        <v>410</v>
      </c>
      <c r="E53" s="11" t="s">
        <v>410</v>
      </c>
      <c r="F53" s="11" t="s">
        <v>410</v>
      </c>
      <c r="G53" s="11" t="s">
        <v>410</v>
      </c>
      <c r="H53" s="11" t="s">
        <v>410</v>
      </c>
      <c r="I53" s="11" t="s">
        <v>410</v>
      </c>
      <c r="J53" s="11" t="s">
        <v>410</v>
      </c>
      <c r="K53" s="11">
        <f t="shared" si="1"/>
        <v>1</v>
      </c>
      <c r="L53" s="45">
        <v>0.5</v>
      </c>
      <c r="M53" s="45">
        <v>2.5</v>
      </c>
      <c r="N53" s="52" t="s">
        <v>510</v>
      </c>
      <c r="O53" s="11" t="s">
        <v>411</v>
      </c>
      <c r="P53" s="11" t="s">
        <v>410</v>
      </c>
      <c r="Q53" s="11" t="s">
        <v>410</v>
      </c>
      <c r="R53" s="11" t="s">
        <v>410</v>
      </c>
      <c r="S53" s="11" t="s">
        <v>411</v>
      </c>
      <c r="T53" s="11" t="s">
        <v>410</v>
      </c>
      <c r="U53" s="11" t="s">
        <v>411</v>
      </c>
      <c r="V53" t="s">
        <v>79</v>
      </c>
      <c r="W53" t="s">
        <v>79</v>
      </c>
      <c r="X53">
        <v>1</v>
      </c>
      <c r="Y53" s="11" t="s">
        <v>433</v>
      </c>
      <c r="Z53" s="11" t="s">
        <v>433</v>
      </c>
      <c r="AA53" s="11" t="s">
        <v>411</v>
      </c>
      <c r="AC53" s="11" t="s">
        <v>34</v>
      </c>
      <c r="AD53" s="11">
        <v>20</v>
      </c>
      <c r="AE53" s="51"/>
      <c r="AG53" t="s">
        <v>321</v>
      </c>
      <c r="AH53" s="44" t="s">
        <v>320</v>
      </c>
    </row>
    <row r="54" spans="1:34" x14ac:dyDescent="0.25">
      <c r="A54" s="2" t="s">
        <v>80</v>
      </c>
      <c r="B54" s="11" t="s">
        <v>410</v>
      </c>
      <c r="C54" s="11" t="s">
        <v>411</v>
      </c>
      <c r="D54" s="11" t="s">
        <v>411</v>
      </c>
      <c r="E54" s="11" t="s">
        <v>411</v>
      </c>
      <c r="F54" s="11" t="s">
        <v>410</v>
      </c>
      <c r="G54" s="11" t="s">
        <v>410</v>
      </c>
      <c r="H54" s="11" t="s">
        <v>410</v>
      </c>
      <c r="I54" s="11" t="s">
        <v>410</v>
      </c>
      <c r="J54" s="11" t="s">
        <v>410</v>
      </c>
      <c r="K54" s="11">
        <f t="shared" si="1"/>
        <v>3</v>
      </c>
      <c r="L54" s="45">
        <v>0</v>
      </c>
      <c r="M54" s="45">
        <v>2</v>
      </c>
      <c r="O54" s="11" t="s">
        <v>411</v>
      </c>
      <c r="P54" s="11" t="s">
        <v>411</v>
      </c>
      <c r="Q54" s="11" t="s">
        <v>410</v>
      </c>
      <c r="R54" s="11" t="s">
        <v>410</v>
      </c>
      <c r="S54" s="11" t="s">
        <v>411</v>
      </c>
      <c r="T54" s="11" t="s">
        <v>410</v>
      </c>
      <c r="U54" s="11" t="s">
        <v>411</v>
      </c>
      <c r="V54" t="s">
        <v>79</v>
      </c>
      <c r="W54" t="s">
        <v>81</v>
      </c>
      <c r="X54">
        <v>2</v>
      </c>
      <c r="Y54" s="11" t="s">
        <v>433</v>
      </c>
      <c r="Z54" s="11" t="s">
        <v>433</v>
      </c>
      <c r="AA54" s="11" t="s">
        <v>411</v>
      </c>
      <c r="AC54" s="11" t="s">
        <v>34</v>
      </c>
      <c r="AD54" s="11">
        <v>20</v>
      </c>
      <c r="AE54" s="51"/>
    </row>
    <row r="55" spans="1:34" x14ac:dyDescent="0.25">
      <c r="A55" t="s">
        <v>55</v>
      </c>
      <c r="B55" s="11" t="s">
        <v>411</v>
      </c>
      <c r="C55" s="11" t="s">
        <v>411</v>
      </c>
      <c r="D55" s="11" t="s">
        <v>411</v>
      </c>
      <c r="E55" s="11" t="s">
        <v>410</v>
      </c>
      <c r="F55" s="11" t="s">
        <v>410</v>
      </c>
      <c r="G55" s="11" t="s">
        <v>411</v>
      </c>
      <c r="H55" s="11" t="s">
        <v>410</v>
      </c>
      <c r="I55" s="11" t="s">
        <v>410</v>
      </c>
      <c r="J55" s="11" t="s">
        <v>410</v>
      </c>
      <c r="K55" s="11">
        <f t="shared" si="1"/>
        <v>4</v>
      </c>
      <c r="L55" s="45">
        <f>4/12</f>
        <v>0.33333333333333331</v>
      </c>
      <c r="M55" s="45">
        <v>5</v>
      </c>
      <c r="O55" s="11" t="s">
        <v>411</v>
      </c>
      <c r="P55" s="11" t="s">
        <v>411</v>
      </c>
      <c r="Q55" s="11" t="s">
        <v>410</v>
      </c>
      <c r="R55" s="11" t="s">
        <v>410</v>
      </c>
      <c r="S55" s="11" t="s">
        <v>411</v>
      </c>
      <c r="T55" s="11" t="s">
        <v>410</v>
      </c>
      <c r="U55" s="11" t="s">
        <v>410</v>
      </c>
      <c r="V55" t="s">
        <v>221</v>
      </c>
      <c r="W55" t="s">
        <v>56</v>
      </c>
      <c r="X55">
        <v>4</v>
      </c>
      <c r="Y55" s="11" t="s">
        <v>411</v>
      </c>
      <c r="Z55" s="11" t="s">
        <v>411</v>
      </c>
      <c r="AA55" s="11" t="s">
        <v>411</v>
      </c>
      <c r="AB55" t="s">
        <v>271</v>
      </c>
      <c r="AC55" s="11" t="s">
        <v>35</v>
      </c>
      <c r="AE55" s="51"/>
    </row>
    <row r="56" spans="1:34" x14ac:dyDescent="0.25">
      <c r="A56" t="s">
        <v>555</v>
      </c>
      <c r="B56" s="11" t="s">
        <v>410</v>
      </c>
      <c r="C56" s="11" t="s">
        <v>410</v>
      </c>
      <c r="D56" s="11" t="s">
        <v>410</v>
      </c>
      <c r="E56" s="11" t="s">
        <v>411</v>
      </c>
      <c r="F56" s="11" t="s">
        <v>410</v>
      </c>
      <c r="G56" s="11" t="s">
        <v>410</v>
      </c>
      <c r="H56" s="11" t="s">
        <v>410</v>
      </c>
      <c r="I56" s="11" t="s">
        <v>410</v>
      </c>
      <c r="J56" s="11" t="s">
        <v>410</v>
      </c>
      <c r="K56" s="11">
        <f t="shared" si="1"/>
        <v>1</v>
      </c>
      <c r="L56" s="45">
        <v>2</v>
      </c>
      <c r="M56" s="45">
        <v>16</v>
      </c>
      <c r="O56" s="11" t="s">
        <v>410</v>
      </c>
      <c r="P56" s="11" t="s">
        <v>411</v>
      </c>
      <c r="Q56" s="11" t="s">
        <v>410</v>
      </c>
      <c r="R56" s="11" t="s">
        <v>411</v>
      </c>
      <c r="S56" s="11" t="s">
        <v>411</v>
      </c>
      <c r="T56" s="11" t="s">
        <v>410</v>
      </c>
      <c r="U56" s="11" t="s">
        <v>410</v>
      </c>
      <c r="V56" t="s">
        <v>221</v>
      </c>
      <c r="W56" t="s">
        <v>570</v>
      </c>
      <c r="X56">
        <v>3</v>
      </c>
      <c r="Y56" s="11" t="s">
        <v>433</v>
      </c>
      <c r="Z56" s="11" t="s">
        <v>433</v>
      </c>
      <c r="AA56" s="11" t="s">
        <v>411</v>
      </c>
      <c r="AB56" t="s">
        <v>291</v>
      </c>
      <c r="AD56" s="11">
        <v>5</v>
      </c>
      <c r="AE56" s="51" t="s">
        <v>605</v>
      </c>
    </row>
    <row r="57" spans="1:34" x14ac:dyDescent="0.25">
      <c r="A57" t="s">
        <v>21</v>
      </c>
      <c r="B57" s="11" t="s">
        <v>411</v>
      </c>
      <c r="C57" s="11" t="s">
        <v>411</v>
      </c>
      <c r="D57" s="11" t="s">
        <v>411</v>
      </c>
      <c r="E57" s="11" t="s">
        <v>410</v>
      </c>
      <c r="F57" s="11" t="s">
        <v>410</v>
      </c>
      <c r="G57" s="11" t="s">
        <v>411</v>
      </c>
      <c r="H57" s="11" t="s">
        <v>410</v>
      </c>
      <c r="I57" s="11" t="s">
        <v>410</v>
      </c>
      <c r="J57" s="11" t="s">
        <v>410</v>
      </c>
      <c r="K57" s="11">
        <f t="shared" si="1"/>
        <v>4</v>
      </c>
      <c r="L57" s="45">
        <v>0</v>
      </c>
      <c r="M57" s="45">
        <v>2</v>
      </c>
      <c r="O57" s="11" t="s">
        <v>411</v>
      </c>
      <c r="P57" s="11" t="s">
        <v>410</v>
      </c>
      <c r="Q57" s="11" t="s">
        <v>410</v>
      </c>
      <c r="R57" s="11" t="s">
        <v>410</v>
      </c>
      <c r="S57" s="11" t="s">
        <v>411</v>
      </c>
      <c r="T57" s="11" t="s">
        <v>410</v>
      </c>
      <c r="U57" s="11" t="s">
        <v>410</v>
      </c>
      <c r="V57" t="s">
        <v>222</v>
      </c>
      <c r="W57" s="1" t="s">
        <v>22</v>
      </c>
      <c r="X57">
        <v>3</v>
      </c>
      <c r="Y57" s="11" t="s">
        <v>411</v>
      </c>
      <c r="Z57" s="11" t="s">
        <v>411</v>
      </c>
      <c r="AA57" s="11" t="s">
        <v>433</v>
      </c>
      <c r="AB57" t="s">
        <v>322</v>
      </c>
      <c r="AC57" s="11" t="s">
        <v>36</v>
      </c>
      <c r="AD57" s="13" t="s">
        <v>323</v>
      </c>
      <c r="AE57" s="51" t="s">
        <v>454</v>
      </c>
    </row>
    <row r="58" spans="1:34" ht="30" x14ac:dyDescent="0.25">
      <c r="A58" s="2" t="s">
        <v>44</v>
      </c>
      <c r="B58" s="11" t="s">
        <v>411</v>
      </c>
      <c r="C58" s="11" t="s">
        <v>411</v>
      </c>
      <c r="D58" s="11" t="s">
        <v>411</v>
      </c>
      <c r="E58" s="11" t="s">
        <v>410</v>
      </c>
      <c r="F58" s="11" t="s">
        <v>410</v>
      </c>
      <c r="G58" s="11" t="s">
        <v>411</v>
      </c>
      <c r="H58" s="11" t="s">
        <v>410</v>
      </c>
      <c r="I58" s="11" t="s">
        <v>410</v>
      </c>
      <c r="J58" s="11" t="s">
        <v>410</v>
      </c>
      <c r="K58" s="11">
        <f t="shared" si="1"/>
        <v>4</v>
      </c>
      <c r="L58" s="45">
        <v>2</v>
      </c>
      <c r="M58" s="45">
        <v>8</v>
      </c>
      <c r="O58" s="11" t="s">
        <v>411</v>
      </c>
      <c r="P58" s="11" t="s">
        <v>410</v>
      </c>
      <c r="Q58" s="11" t="s">
        <v>410</v>
      </c>
      <c r="R58" s="11" t="s">
        <v>410</v>
      </c>
      <c r="S58" s="11" t="s">
        <v>411</v>
      </c>
      <c r="T58" s="11" t="s">
        <v>410</v>
      </c>
      <c r="U58" s="11" t="s">
        <v>410</v>
      </c>
      <c r="V58" t="s">
        <v>222</v>
      </c>
      <c r="W58" s="1"/>
      <c r="AB58" t="s">
        <v>322</v>
      </c>
      <c r="AC58" s="11" t="s">
        <v>36</v>
      </c>
      <c r="AD58" s="13" t="s">
        <v>323</v>
      </c>
      <c r="AE58" s="51" t="s">
        <v>455</v>
      </c>
    </row>
    <row r="59" spans="1:34" x14ac:dyDescent="0.25">
      <c r="A59" s="2" t="s">
        <v>131</v>
      </c>
      <c r="B59" s="11" t="s">
        <v>411</v>
      </c>
      <c r="C59" s="11" t="s">
        <v>411</v>
      </c>
      <c r="D59" s="11" t="s">
        <v>410</v>
      </c>
      <c r="E59" s="11" t="s">
        <v>410</v>
      </c>
      <c r="F59" s="11" t="s">
        <v>410</v>
      </c>
      <c r="G59" s="11" t="s">
        <v>410</v>
      </c>
      <c r="H59" s="11" t="s">
        <v>410</v>
      </c>
      <c r="I59" s="11" t="s">
        <v>410</v>
      </c>
      <c r="J59" s="11" t="s">
        <v>410</v>
      </c>
      <c r="K59" s="11">
        <f t="shared" si="1"/>
        <v>2</v>
      </c>
      <c r="L59" s="45">
        <v>3</v>
      </c>
      <c r="M59" s="45">
        <v>10</v>
      </c>
      <c r="O59" s="11" t="s">
        <v>411</v>
      </c>
      <c r="P59" s="11" t="s">
        <v>410</v>
      </c>
      <c r="Q59" s="11" t="s">
        <v>410</v>
      </c>
      <c r="R59" s="11" t="s">
        <v>410</v>
      </c>
      <c r="S59" s="11" t="s">
        <v>411</v>
      </c>
      <c r="T59" s="11" t="s">
        <v>410</v>
      </c>
      <c r="U59" s="11" t="s">
        <v>411</v>
      </c>
      <c r="V59" s="1" t="s">
        <v>24</v>
      </c>
      <c r="W59" s="1" t="s">
        <v>24</v>
      </c>
      <c r="X59">
        <v>1</v>
      </c>
      <c r="Y59" s="11" t="s">
        <v>411</v>
      </c>
      <c r="Z59" s="11" t="s">
        <v>433</v>
      </c>
      <c r="AA59" s="11" t="s">
        <v>433</v>
      </c>
      <c r="AB59" t="s">
        <v>324</v>
      </c>
      <c r="AC59" s="11" t="s">
        <v>36</v>
      </c>
      <c r="AD59" s="11">
        <v>30</v>
      </c>
      <c r="AE59" s="51" t="s">
        <v>456</v>
      </c>
      <c r="AF59" t="s">
        <v>536</v>
      </c>
    </row>
    <row r="60" spans="1:34" x14ac:dyDescent="0.25">
      <c r="A60" t="s">
        <v>38</v>
      </c>
      <c r="B60" s="11" t="s">
        <v>411</v>
      </c>
      <c r="C60" s="11" t="s">
        <v>411</v>
      </c>
      <c r="D60" s="11" t="s">
        <v>411</v>
      </c>
      <c r="E60" s="11" t="s">
        <v>411</v>
      </c>
      <c r="F60" s="11" t="s">
        <v>410</v>
      </c>
      <c r="G60" s="11" t="s">
        <v>410</v>
      </c>
      <c r="H60" s="11" t="s">
        <v>410</v>
      </c>
      <c r="I60" s="11" t="s">
        <v>410</v>
      </c>
      <c r="J60" s="11" t="s">
        <v>410</v>
      </c>
      <c r="K60" s="11">
        <f t="shared" si="1"/>
        <v>4</v>
      </c>
      <c r="L60" s="45">
        <v>0</v>
      </c>
      <c r="M60" s="45">
        <v>3.5</v>
      </c>
      <c r="O60" s="11" t="s">
        <v>410</v>
      </c>
      <c r="P60" s="11" t="s">
        <v>411</v>
      </c>
      <c r="Q60" s="11" t="s">
        <v>410</v>
      </c>
      <c r="R60" s="11" t="s">
        <v>411</v>
      </c>
      <c r="S60" s="11" t="s">
        <v>410</v>
      </c>
      <c r="T60" s="11" t="s">
        <v>410</v>
      </c>
      <c r="U60" s="11" t="s">
        <v>411</v>
      </c>
      <c r="V60" s="1" t="s">
        <v>39</v>
      </c>
      <c r="W60" s="1" t="s">
        <v>241</v>
      </c>
      <c r="X60">
        <v>4</v>
      </c>
      <c r="Y60" s="11" t="s">
        <v>411</v>
      </c>
      <c r="Z60" s="11" t="s">
        <v>411</v>
      </c>
      <c r="AA60" s="11" t="s">
        <v>411</v>
      </c>
      <c r="AC60" s="11" t="s">
        <v>35</v>
      </c>
      <c r="AD60" s="13" t="s">
        <v>220</v>
      </c>
      <c r="AE60" s="51"/>
      <c r="AG60" t="s">
        <v>325</v>
      </c>
      <c r="AH60" s="44" t="s">
        <v>326</v>
      </c>
    </row>
    <row r="61" spans="1:34" x14ac:dyDescent="0.25">
      <c r="A61" t="s">
        <v>15</v>
      </c>
      <c r="B61" s="11" t="s">
        <v>411</v>
      </c>
      <c r="C61" s="11" t="s">
        <v>411</v>
      </c>
      <c r="D61" s="11" t="s">
        <v>411</v>
      </c>
      <c r="E61" s="11" t="s">
        <v>411</v>
      </c>
      <c r="F61" s="11" t="s">
        <v>410</v>
      </c>
      <c r="G61" s="11" t="s">
        <v>411</v>
      </c>
      <c r="H61" s="11" t="s">
        <v>410</v>
      </c>
      <c r="I61" s="11" t="s">
        <v>410</v>
      </c>
      <c r="J61" s="11" t="s">
        <v>410</v>
      </c>
      <c r="K61" s="11">
        <f t="shared" si="1"/>
        <v>5</v>
      </c>
      <c r="L61" s="45">
        <v>0</v>
      </c>
      <c r="M61" s="45">
        <v>6</v>
      </c>
      <c r="O61" s="11" t="s">
        <v>410</v>
      </c>
      <c r="P61" s="11" t="s">
        <v>411</v>
      </c>
      <c r="Q61" s="11" t="s">
        <v>410</v>
      </c>
      <c r="R61" s="11" t="s">
        <v>411</v>
      </c>
      <c r="S61" s="11" t="s">
        <v>410</v>
      </c>
      <c r="T61" s="11" t="s">
        <v>410</v>
      </c>
      <c r="U61" s="11" t="s">
        <v>411</v>
      </c>
      <c r="V61" s="1" t="s">
        <v>8</v>
      </c>
      <c r="W61" s="1" t="s">
        <v>16</v>
      </c>
      <c r="X61">
        <v>3</v>
      </c>
      <c r="Y61" s="11" t="s">
        <v>433</v>
      </c>
      <c r="Z61" s="11" t="s">
        <v>411</v>
      </c>
      <c r="AA61" s="11" t="s">
        <v>433</v>
      </c>
      <c r="AC61" s="11" t="s">
        <v>35</v>
      </c>
      <c r="AD61" s="12" t="s">
        <v>216</v>
      </c>
      <c r="AE61" s="51" t="s">
        <v>438</v>
      </c>
      <c r="AG61" t="s">
        <v>327</v>
      </c>
      <c r="AH61" s="44" t="s">
        <v>328</v>
      </c>
    </row>
    <row r="62" spans="1:34" x14ac:dyDescent="0.25">
      <c r="A62" t="s">
        <v>31</v>
      </c>
      <c r="B62" s="11" t="s">
        <v>410</v>
      </c>
      <c r="C62" s="11" t="s">
        <v>411</v>
      </c>
      <c r="D62" s="11" t="s">
        <v>411</v>
      </c>
      <c r="E62" s="11" t="s">
        <v>411</v>
      </c>
      <c r="F62" s="11" t="s">
        <v>410</v>
      </c>
      <c r="G62" s="11" t="s">
        <v>411</v>
      </c>
      <c r="H62" s="11" t="s">
        <v>410</v>
      </c>
      <c r="I62" s="11" t="s">
        <v>410</v>
      </c>
      <c r="J62" s="11" t="s">
        <v>410</v>
      </c>
      <c r="K62" s="11">
        <f t="shared" si="1"/>
        <v>4</v>
      </c>
      <c r="L62" s="45">
        <v>2</v>
      </c>
      <c r="M62" s="45">
        <v>9</v>
      </c>
      <c r="O62" s="11" t="s">
        <v>411</v>
      </c>
      <c r="P62" s="11" t="s">
        <v>411</v>
      </c>
      <c r="Q62" s="11" t="s">
        <v>410</v>
      </c>
      <c r="R62" s="11" t="s">
        <v>410</v>
      </c>
      <c r="S62" s="11" t="s">
        <v>411</v>
      </c>
      <c r="T62" s="11" t="s">
        <v>410</v>
      </c>
      <c r="U62" s="11" t="s">
        <v>411</v>
      </c>
      <c r="V62" s="1" t="s">
        <v>25</v>
      </c>
      <c r="W62" t="s">
        <v>32</v>
      </c>
      <c r="X62">
        <v>3</v>
      </c>
      <c r="Y62" s="11" t="s">
        <v>433</v>
      </c>
      <c r="Z62" s="11" t="s">
        <v>411</v>
      </c>
      <c r="AA62" s="11" t="s">
        <v>411</v>
      </c>
      <c r="AC62" s="11" t="s">
        <v>35</v>
      </c>
      <c r="AE62" s="51" t="s">
        <v>457</v>
      </c>
      <c r="AG62" t="s">
        <v>329</v>
      </c>
    </row>
    <row r="63" spans="1:34" x14ac:dyDescent="0.25">
      <c r="A63" t="s">
        <v>199</v>
      </c>
      <c r="B63" s="11" t="s">
        <v>410</v>
      </c>
      <c r="C63" s="11" t="s">
        <v>410</v>
      </c>
      <c r="D63" s="11" t="s">
        <v>410</v>
      </c>
      <c r="E63" s="11" t="s">
        <v>411</v>
      </c>
      <c r="F63" s="11" t="s">
        <v>410</v>
      </c>
      <c r="G63" s="11" t="s">
        <v>410</v>
      </c>
      <c r="H63" s="11" t="s">
        <v>410</v>
      </c>
      <c r="I63" s="11" t="s">
        <v>410</v>
      </c>
      <c r="J63" s="11" t="s">
        <v>410</v>
      </c>
      <c r="K63" s="11">
        <f t="shared" si="1"/>
        <v>1</v>
      </c>
      <c r="L63" s="45">
        <v>0.25</v>
      </c>
      <c r="M63" s="45">
        <v>1</v>
      </c>
      <c r="O63" s="11" t="s">
        <v>410</v>
      </c>
      <c r="P63" s="11" t="s">
        <v>411</v>
      </c>
      <c r="Q63" s="11" t="s">
        <v>410</v>
      </c>
      <c r="R63" s="11" t="s">
        <v>410</v>
      </c>
      <c r="S63" s="11" t="s">
        <v>411</v>
      </c>
      <c r="T63" s="11" t="s">
        <v>410</v>
      </c>
      <c r="U63" s="11" t="s">
        <v>410</v>
      </c>
      <c r="V63" s="1" t="s">
        <v>221</v>
      </c>
      <c r="AB63" t="s">
        <v>298</v>
      </c>
      <c r="AC63" s="11" t="s">
        <v>35</v>
      </c>
      <c r="AD63" s="11" t="s">
        <v>351</v>
      </c>
      <c r="AE63" s="51" t="s">
        <v>438</v>
      </c>
      <c r="AF63" t="s">
        <v>537</v>
      </c>
    </row>
    <row r="64" spans="1:34" x14ac:dyDescent="0.25">
      <c r="A64" t="s">
        <v>126</v>
      </c>
      <c r="B64" s="11" t="s">
        <v>410</v>
      </c>
      <c r="C64" s="11" t="s">
        <v>410</v>
      </c>
      <c r="D64" s="11" t="s">
        <v>411</v>
      </c>
      <c r="E64" s="11" t="s">
        <v>410</v>
      </c>
      <c r="F64" s="11" t="s">
        <v>410</v>
      </c>
      <c r="G64" s="11" t="s">
        <v>410</v>
      </c>
      <c r="H64" s="11" t="s">
        <v>410</v>
      </c>
      <c r="I64" s="11" t="s">
        <v>410</v>
      </c>
      <c r="J64" s="11" t="s">
        <v>410</v>
      </c>
      <c r="K64" s="11">
        <f t="shared" si="1"/>
        <v>1</v>
      </c>
      <c r="L64" s="45">
        <v>0.3</v>
      </c>
      <c r="M64" s="45">
        <v>1.5</v>
      </c>
      <c r="O64" s="11" t="s">
        <v>411</v>
      </c>
      <c r="P64" s="11" t="s">
        <v>410</v>
      </c>
      <c r="Q64" s="11" t="s">
        <v>410</v>
      </c>
      <c r="R64" s="11" t="s">
        <v>411</v>
      </c>
      <c r="S64" s="11" t="s">
        <v>410</v>
      </c>
      <c r="T64" s="11" t="s">
        <v>410</v>
      </c>
      <c r="U64" s="11" t="s">
        <v>411</v>
      </c>
      <c r="V64" t="s">
        <v>127</v>
      </c>
      <c r="W64" t="s">
        <v>127</v>
      </c>
      <c r="X64">
        <v>1</v>
      </c>
      <c r="Y64" s="11" t="s">
        <v>433</v>
      </c>
      <c r="Z64" s="11" t="s">
        <v>411</v>
      </c>
      <c r="AA64" s="11" t="s">
        <v>433</v>
      </c>
      <c r="AC64" s="11" t="s">
        <v>34</v>
      </c>
      <c r="AE64" s="51" t="s">
        <v>458</v>
      </c>
      <c r="AG64" t="s">
        <v>330</v>
      </c>
      <c r="AH64" s="44" t="s">
        <v>331</v>
      </c>
    </row>
    <row r="65" spans="1:34" x14ac:dyDescent="0.25">
      <c r="A65" t="s">
        <v>512</v>
      </c>
      <c r="B65" s="11" t="s">
        <v>410</v>
      </c>
      <c r="C65" s="11" t="s">
        <v>410</v>
      </c>
      <c r="D65" s="11" t="s">
        <v>410</v>
      </c>
      <c r="E65" s="11" t="s">
        <v>411</v>
      </c>
      <c r="F65" s="11" t="s">
        <v>410</v>
      </c>
      <c r="G65" s="11" t="s">
        <v>410</v>
      </c>
      <c r="H65" s="11" t="s">
        <v>410</v>
      </c>
      <c r="I65" s="11" t="s">
        <v>410</v>
      </c>
      <c r="J65" s="11" t="s">
        <v>410</v>
      </c>
      <c r="K65" s="11">
        <f t="shared" si="1"/>
        <v>1</v>
      </c>
      <c r="L65" s="45">
        <v>0.3</v>
      </c>
      <c r="M65" s="45">
        <v>1</v>
      </c>
      <c r="O65" s="11" t="s">
        <v>410</v>
      </c>
      <c r="P65" s="11" t="s">
        <v>411</v>
      </c>
      <c r="Q65" s="11" t="s">
        <v>410</v>
      </c>
      <c r="R65" s="11" t="s">
        <v>411</v>
      </c>
      <c r="S65" s="11" t="s">
        <v>410</v>
      </c>
      <c r="T65" s="11" t="s">
        <v>410</v>
      </c>
      <c r="U65" s="11" t="s">
        <v>410</v>
      </c>
      <c r="V65" s="1" t="s">
        <v>221</v>
      </c>
      <c r="AE65" s="51" t="s">
        <v>459</v>
      </c>
    </row>
    <row r="66" spans="1:34" x14ac:dyDescent="0.25">
      <c r="A66" t="s">
        <v>82</v>
      </c>
      <c r="B66" s="11" t="s">
        <v>410</v>
      </c>
      <c r="C66" s="11" t="s">
        <v>410</v>
      </c>
      <c r="D66" s="11" t="s">
        <v>410</v>
      </c>
      <c r="E66" s="11" t="s">
        <v>411</v>
      </c>
      <c r="F66" s="11" t="s">
        <v>410</v>
      </c>
      <c r="G66" s="11" t="s">
        <v>410</v>
      </c>
      <c r="H66" s="11" t="s">
        <v>410</v>
      </c>
      <c r="I66" s="11" t="s">
        <v>410</v>
      </c>
      <c r="J66" s="11" t="s">
        <v>410</v>
      </c>
      <c r="K66" s="11">
        <f t="shared" si="1"/>
        <v>1</v>
      </c>
      <c r="L66" s="45">
        <v>1</v>
      </c>
      <c r="M66" s="45">
        <v>3</v>
      </c>
      <c r="O66" s="11" t="s">
        <v>410</v>
      </c>
      <c r="P66" s="11" t="s">
        <v>411</v>
      </c>
      <c r="Q66" s="11" t="s">
        <v>410</v>
      </c>
      <c r="R66" s="11" t="s">
        <v>410</v>
      </c>
      <c r="S66" s="11" t="s">
        <v>411</v>
      </c>
      <c r="T66" s="11" t="s">
        <v>410</v>
      </c>
      <c r="U66" s="11" t="s">
        <v>410</v>
      </c>
      <c r="V66" s="1" t="s">
        <v>221</v>
      </c>
      <c r="W66" t="s">
        <v>83</v>
      </c>
      <c r="X66">
        <v>3</v>
      </c>
      <c r="Y66" s="11" t="s">
        <v>433</v>
      </c>
      <c r="Z66" s="11" t="s">
        <v>433</v>
      </c>
      <c r="AA66" s="11" t="s">
        <v>433</v>
      </c>
      <c r="AB66" t="s">
        <v>272</v>
      </c>
      <c r="AC66" s="11" t="s">
        <v>35</v>
      </c>
      <c r="AD66" s="13" t="s">
        <v>200</v>
      </c>
      <c r="AE66" s="51" t="s">
        <v>460</v>
      </c>
    </row>
    <row r="67" spans="1:34" x14ac:dyDescent="0.25">
      <c r="A67" t="s">
        <v>391</v>
      </c>
      <c r="B67" s="11" t="s">
        <v>411</v>
      </c>
      <c r="C67" s="11" t="s">
        <v>411</v>
      </c>
      <c r="D67" s="11" t="s">
        <v>411</v>
      </c>
      <c r="E67" s="11" t="s">
        <v>411</v>
      </c>
      <c r="F67" s="11" t="s">
        <v>410</v>
      </c>
      <c r="G67" s="11" t="s">
        <v>411</v>
      </c>
      <c r="H67" s="11" t="s">
        <v>410</v>
      </c>
      <c r="I67" s="11" t="s">
        <v>410</v>
      </c>
      <c r="J67" s="11" t="s">
        <v>410</v>
      </c>
      <c r="K67" s="11">
        <f t="shared" ref="K67:K97" si="2">COUNTIF(B67:J67,"yes")</f>
        <v>5</v>
      </c>
      <c r="L67" s="45">
        <v>1.8</v>
      </c>
      <c r="M67" s="45">
        <v>2.2000000000000002</v>
      </c>
      <c r="O67" s="11" t="s">
        <v>411</v>
      </c>
      <c r="P67" s="11" t="s">
        <v>411</v>
      </c>
      <c r="Q67" s="11" t="s">
        <v>411</v>
      </c>
      <c r="R67" s="11" t="s">
        <v>410</v>
      </c>
      <c r="S67" s="11" t="s">
        <v>411</v>
      </c>
      <c r="T67" s="11" t="s">
        <v>410</v>
      </c>
      <c r="U67" s="11" t="s">
        <v>411</v>
      </c>
      <c r="V67" s="1" t="s">
        <v>247</v>
      </c>
      <c r="W67" s="1" t="s">
        <v>392</v>
      </c>
      <c r="X67">
        <v>13</v>
      </c>
      <c r="Y67" s="11" t="s">
        <v>411</v>
      </c>
      <c r="Z67" s="11" t="s">
        <v>411</v>
      </c>
      <c r="AA67" s="11" t="s">
        <v>411</v>
      </c>
      <c r="AB67" t="s">
        <v>393</v>
      </c>
      <c r="AC67" s="11" t="s">
        <v>34</v>
      </c>
      <c r="AD67" s="11">
        <v>15</v>
      </c>
      <c r="AE67" s="51" t="s">
        <v>511</v>
      </c>
      <c r="AF67" t="s">
        <v>394</v>
      </c>
      <c r="AG67" t="s">
        <v>333</v>
      </c>
      <c r="AH67" s="44" t="s">
        <v>332</v>
      </c>
    </row>
    <row r="68" spans="1:34" ht="15.75" customHeight="1" x14ac:dyDescent="0.25">
      <c r="A68" t="s">
        <v>146</v>
      </c>
      <c r="B68" s="11" t="s">
        <v>411</v>
      </c>
      <c r="C68" s="11" t="s">
        <v>411</v>
      </c>
      <c r="D68" s="11" t="s">
        <v>411</v>
      </c>
      <c r="E68" s="11" t="s">
        <v>411</v>
      </c>
      <c r="F68" s="11" t="s">
        <v>411</v>
      </c>
      <c r="G68" s="11" t="s">
        <v>410</v>
      </c>
      <c r="H68" s="11" t="s">
        <v>411</v>
      </c>
      <c r="I68" s="11" t="s">
        <v>411</v>
      </c>
      <c r="J68" s="11" t="s">
        <v>410</v>
      </c>
      <c r="K68" s="11">
        <f t="shared" si="2"/>
        <v>7</v>
      </c>
      <c r="L68" s="45">
        <v>3.5</v>
      </c>
      <c r="M68" s="45">
        <v>6</v>
      </c>
      <c r="O68" s="11" t="s">
        <v>411</v>
      </c>
      <c r="P68" s="11" t="s">
        <v>411</v>
      </c>
      <c r="Q68" s="11" t="s">
        <v>410</v>
      </c>
      <c r="R68" s="11" t="s">
        <v>410</v>
      </c>
      <c r="S68" s="11" t="s">
        <v>411</v>
      </c>
      <c r="T68" s="11" t="s">
        <v>410</v>
      </c>
      <c r="U68" s="11" t="s">
        <v>411</v>
      </c>
      <c r="V68" s="1" t="s">
        <v>247</v>
      </c>
      <c r="W68" s="1" t="s">
        <v>147</v>
      </c>
      <c r="X68">
        <v>12</v>
      </c>
      <c r="Y68" s="11" t="s">
        <v>411</v>
      </c>
      <c r="Z68" s="11" t="s">
        <v>411</v>
      </c>
      <c r="AA68" s="11" t="s">
        <v>433</v>
      </c>
      <c r="AB68" t="s">
        <v>500</v>
      </c>
      <c r="AC68" s="11" t="s">
        <v>34</v>
      </c>
      <c r="AD68" s="11">
        <v>30</v>
      </c>
      <c r="AE68" t="s">
        <v>334</v>
      </c>
    </row>
    <row r="69" spans="1:34" x14ac:dyDescent="0.25">
      <c r="A69" t="s">
        <v>565</v>
      </c>
      <c r="B69" s="11" t="s">
        <v>410</v>
      </c>
      <c r="C69" s="11" t="s">
        <v>410</v>
      </c>
      <c r="D69" s="11" t="s">
        <v>410</v>
      </c>
      <c r="E69" s="11" t="s">
        <v>410</v>
      </c>
      <c r="F69" s="11" t="s">
        <v>410</v>
      </c>
      <c r="G69" s="11" t="s">
        <v>410</v>
      </c>
      <c r="H69" s="11" t="s">
        <v>411</v>
      </c>
      <c r="I69" s="11" t="s">
        <v>410</v>
      </c>
      <c r="J69" s="11" t="s">
        <v>410</v>
      </c>
      <c r="K69" s="11">
        <f t="shared" si="2"/>
        <v>1</v>
      </c>
      <c r="L69" s="45">
        <v>6</v>
      </c>
      <c r="M69" s="45">
        <v>14</v>
      </c>
      <c r="O69" s="11" t="s">
        <v>411</v>
      </c>
      <c r="P69" s="11" t="s">
        <v>410</v>
      </c>
      <c r="Q69" s="11" t="s">
        <v>410</v>
      </c>
      <c r="R69" s="11" t="s">
        <v>410</v>
      </c>
      <c r="S69" s="11" t="s">
        <v>411</v>
      </c>
      <c r="T69" s="11" t="s">
        <v>411</v>
      </c>
      <c r="U69" s="11" t="s">
        <v>411</v>
      </c>
      <c r="V69" s="49" t="s">
        <v>578</v>
      </c>
      <c r="W69" t="s">
        <v>578</v>
      </c>
      <c r="X69">
        <v>1</v>
      </c>
      <c r="Y69" s="11" t="s">
        <v>411</v>
      </c>
      <c r="Z69" s="11" t="s">
        <v>433</v>
      </c>
      <c r="AA69" s="11" t="s">
        <v>433</v>
      </c>
      <c r="AB69" t="s">
        <v>398</v>
      </c>
      <c r="AC69" s="11" t="s">
        <v>34</v>
      </c>
      <c r="AE69" s="49" t="s">
        <v>438</v>
      </c>
      <c r="AF69" s="49" t="s">
        <v>589</v>
      </c>
    </row>
    <row r="70" spans="1:34" x14ac:dyDescent="0.25">
      <c r="A70" t="s">
        <v>336</v>
      </c>
      <c r="B70" s="11" t="s">
        <v>411</v>
      </c>
      <c r="C70" s="11" t="s">
        <v>410</v>
      </c>
      <c r="D70" s="11" t="s">
        <v>410</v>
      </c>
      <c r="E70" s="11" t="s">
        <v>410</v>
      </c>
      <c r="F70" s="11" t="s">
        <v>411</v>
      </c>
      <c r="G70" s="11" t="s">
        <v>410</v>
      </c>
      <c r="H70" s="11" t="s">
        <v>411</v>
      </c>
      <c r="I70" s="11" t="s">
        <v>410</v>
      </c>
      <c r="J70" s="11" t="s">
        <v>410</v>
      </c>
      <c r="K70" s="11">
        <f t="shared" si="2"/>
        <v>3</v>
      </c>
      <c r="L70" s="45">
        <v>3</v>
      </c>
      <c r="M70" s="45">
        <v>8</v>
      </c>
      <c r="O70" s="11" t="s">
        <v>411</v>
      </c>
      <c r="P70" s="11" t="s">
        <v>410</v>
      </c>
      <c r="Q70" s="11" t="s">
        <v>410</v>
      </c>
      <c r="R70" s="11" t="s">
        <v>410</v>
      </c>
      <c r="S70" s="11" t="s">
        <v>411</v>
      </c>
      <c r="T70" s="11" t="s">
        <v>410</v>
      </c>
      <c r="U70" s="11" t="s">
        <v>411</v>
      </c>
      <c r="V70" s="1" t="s">
        <v>24</v>
      </c>
      <c r="W70" s="1" t="s">
        <v>24</v>
      </c>
      <c r="X70">
        <v>1</v>
      </c>
      <c r="Y70" s="11" t="s">
        <v>411</v>
      </c>
      <c r="Z70" s="11" t="s">
        <v>433</v>
      </c>
      <c r="AA70" s="11" t="s">
        <v>433</v>
      </c>
      <c r="AB70" t="s">
        <v>335</v>
      </c>
      <c r="AC70" s="11" t="s">
        <v>36</v>
      </c>
      <c r="AD70" s="11">
        <v>90</v>
      </c>
      <c r="AE70" s="51" t="s">
        <v>462</v>
      </c>
    </row>
    <row r="71" spans="1:34" x14ac:dyDescent="0.25">
      <c r="A71" t="s">
        <v>84</v>
      </c>
      <c r="B71" s="11" t="s">
        <v>411</v>
      </c>
      <c r="C71" s="11" t="s">
        <v>411</v>
      </c>
      <c r="D71" s="11" t="s">
        <v>410</v>
      </c>
      <c r="E71" s="11" t="s">
        <v>410</v>
      </c>
      <c r="F71" s="11" t="s">
        <v>410</v>
      </c>
      <c r="G71" s="11" t="s">
        <v>410</v>
      </c>
      <c r="H71" s="11" t="s">
        <v>410</v>
      </c>
      <c r="I71" s="11" t="s">
        <v>410</v>
      </c>
      <c r="J71" s="11" t="s">
        <v>410</v>
      </c>
      <c r="K71" s="11">
        <f t="shared" si="2"/>
        <v>2</v>
      </c>
      <c r="L71" s="45">
        <v>3</v>
      </c>
      <c r="M71" s="45">
        <v>18</v>
      </c>
      <c r="O71" s="11" t="s">
        <v>411</v>
      </c>
      <c r="P71" s="11" t="s">
        <v>410</v>
      </c>
      <c r="Q71" s="11" t="s">
        <v>410</v>
      </c>
      <c r="R71" s="11" t="s">
        <v>410</v>
      </c>
      <c r="S71" s="11" t="s">
        <v>411</v>
      </c>
      <c r="T71" s="11" t="s">
        <v>410</v>
      </c>
      <c r="U71" s="11" t="s">
        <v>410</v>
      </c>
      <c r="V71" s="1" t="s">
        <v>221</v>
      </c>
      <c r="W71" t="s">
        <v>85</v>
      </c>
      <c r="X71">
        <v>13</v>
      </c>
      <c r="Y71" s="11" t="s">
        <v>411</v>
      </c>
      <c r="Z71" s="11" t="s">
        <v>411</v>
      </c>
      <c r="AA71" s="11" t="s">
        <v>433</v>
      </c>
      <c r="AB71" t="s">
        <v>272</v>
      </c>
      <c r="AC71" s="11" t="s">
        <v>36</v>
      </c>
      <c r="AD71" s="11" t="s">
        <v>341</v>
      </c>
      <c r="AE71" s="51" t="s">
        <v>442</v>
      </c>
    </row>
    <row r="72" spans="1:34" x14ac:dyDescent="0.25">
      <c r="A72" t="s">
        <v>564</v>
      </c>
      <c r="B72" s="11" t="s">
        <v>410</v>
      </c>
      <c r="C72" s="11" t="s">
        <v>410</v>
      </c>
      <c r="D72" s="11" t="s">
        <v>410</v>
      </c>
      <c r="E72" s="11" t="s">
        <v>411</v>
      </c>
      <c r="F72" s="11" t="s">
        <v>410</v>
      </c>
      <c r="G72" s="11" t="s">
        <v>410</v>
      </c>
      <c r="H72" s="11" t="s">
        <v>410</v>
      </c>
      <c r="I72" s="11" t="s">
        <v>410</v>
      </c>
      <c r="J72" s="11" t="s">
        <v>410</v>
      </c>
      <c r="K72" s="11">
        <f t="shared" si="2"/>
        <v>1</v>
      </c>
      <c r="L72" s="45">
        <v>6</v>
      </c>
      <c r="M72" s="45">
        <v>18</v>
      </c>
      <c r="O72" s="11" t="s">
        <v>411</v>
      </c>
      <c r="P72" s="11" t="s">
        <v>410</v>
      </c>
      <c r="Q72" s="11" t="s">
        <v>410</v>
      </c>
      <c r="R72" s="11" t="s">
        <v>411</v>
      </c>
      <c r="S72" s="11" t="s">
        <v>410</v>
      </c>
      <c r="T72" s="11" t="s">
        <v>410</v>
      </c>
      <c r="U72" s="11" t="s">
        <v>410</v>
      </c>
      <c r="V72" s="49" t="s">
        <v>221</v>
      </c>
      <c r="W72" t="s">
        <v>577</v>
      </c>
      <c r="X72">
        <v>1</v>
      </c>
      <c r="Y72" s="11" t="s">
        <v>433</v>
      </c>
      <c r="Z72" s="11" t="s">
        <v>411</v>
      </c>
      <c r="AA72" s="11" t="s">
        <v>433</v>
      </c>
      <c r="AB72" t="s">
        <v>616</v>
      </c>
      <c r="AC72" s="11" t="s">
        <v>36</v>
      </c>
      <c r="AE72" s="49" t="s">
        <v>617</v>
      </c>
      <c r="AF72" s="49" t="s">
        <v>618</v>
      </c>
    </row>
    <row r="73" spans="1:34" x14ac:dyDescent="0.25">
      <c r="A73" t="s">
        <v>155</v>
      </c>
      <c r="B73" s="11" t="s">
        <v>410</v>
      </c>
      <c r="C73" s="11" t="s">
        <v>411</v>
      </c>
      <c r="D73" s="11" t="s">
        <v>411</v>
      </c>
      <c r="E73" s="11" t="s">
        <v>411</v>
      </c>
      <c r="F73" s="11" t="s">
        <v>410</v>
      </c>
      <c r="G73" s="11" t="s">
        <v>410</v>
      </c>
      <c r="H73" s="11" t="s">
        <v>410</v>
      </c>
      <c r="I73" s="11" t="s">
        <v>410</v>
      </c>
      <c r="J73" s="11" t="s">
        <v>410</v>
      </c>
      <c r="K73" s="11">
        <f t="shared" si="2"/>
        <v>3</v>
      </c>
      <c r="L73" s="45">
        <v>1</v>
      </c>
      <c r="M73" s="45">
        <v>9</v>
      </c>
      <c r="O73" s="11" t="s">
        <v>411</v>
      </c>
      <c r="P73" s="11" t="s">
        <v>411</v>
      </c>
      <c r="Q73" s="11" t="s">
        <v>410</v>
      </c>
      <c r="R73" s="11" t="s">
        <v>410</v>
      </c>
      <c r="S73" s="11" t="s">
        <v>411</v>
      </c>
      <c r="T73" s="11" t="s">
        <v>410</v>
      </c>
      <c r="U73" s="11" t="s">
        <v>411</v>
      </c>
      <c r="V73" s="1" t="s">
        <v>156</v>
      </c>
      <c r="W73" t="s">
        <v>156</v>
      </c>
      <c r="X73">
        <v>1</v>
      </c>
      <c r="Y73" s="11" t="s">
        <v>411</v>
      </c>
      <c r="Z73" s="11" t="s">
        <v>433</v>
      </c>
      <c r="AA73" s="11" t="s">
        <v>433</v>
      </c>
      <c r="AB73" t="s">
        <v>43</v>
      </c>
      <c r="AC73" s="11" t="s">
        <v>34</v>
      </c>
      <c r="AD73" s="11">
        <v>15</v>
      </c>
      <c r="AE73" s="51" t="s">
        <v>438</v>
      </c>
      <c r="AG73" t="s">
        <v>340</v>
      </c>
      <c r="AH73" s="44" t="s">
        <v>342</v>
      </c>
    </row>
    <row r="74" spans="1:34" x14ac:dyDescent="0.25">
      <c r="A74" t="s">
        <v>86</v>
      </c>
      <c r="B74" s="11" t="s">
        <v>410</v>
      </c>
      <c r="C74" s="11" t="s">
        <v>410</v>
      </c>
      <c r="D74" s="11" t="s">
        <v>411</v>
      </c>
      <c r="E74" s="11" t="s">
        <v>410</v>
      </c>
      <c r="F74" s="11" t="s">
        <v>410</v>
      </c>
      <c r="G74" s="11" t="s">
        <v>410</v>
      </c>
      <c r="H74" s="11" t="s">
        <v>410</v>
      </c>
      <c r="I74" s="11" t="s">
        <v>410</v>
      </c>
      <c r="J74" s="11" t="s">
        <v>410</v>
      </c>
      <c r="K74" s="11">
        <f t="shared" si="2"/>
        <v>1</v>
      </c>
      <c r="L74" s="45">
        <v>0.5</v>
      </c>
      <c r="M74" s="45">
        <v>3</v>
      </c>
      <c r="O74" s="11" t="s">
        <v>411</v>
      </c>
      <c r="P74" s="11" t="s">
        <v>410</v>
      </c>
      <c r="Q74" s="11" t="s">
        <v>410</v>
      </c>
      <c r="R74" s="11" t="s">
        <v>410</v>
      </c>
      <c r="S74" s="11" t="s">
        <v>411</v>
      </c>
      <c r="T74" s="11" t="s">
        <v>410</v>
      </c>
      <c r="U74" s="11" t="s">
        <v>411</v>
      </c>
      <c r="V74" s="1" t="s">
        <v>156</v>
      </c>
      <c r="W74" t="s">
        <v>12</v>
      </c>
      <c r="X74">
        <v>4</v>
      </c>
      <c r="Y74" s="11" t="s">
        <v>411</v>
      </c>
      <c r="Z74" s="11" t="s">
        <v>433</v>
      </c>
      <c r="AA74" s="11" t="s">
        <v>433</v>
      </c>
      <c r="AB74" t="s">
        <v>43</v>
      </c>
      <c r="AC74" s="11" t="s">
        <v>34</v>
      </c>
      <c r="AD74" s="11" t="s">
        <v>225</v>
      </c>
      <c r="AE74" s="51" t="s">
        <v>438</v>
      </c>
      <c r="AG74" t="s">
        <v>340</v>
      </c>
      <c r="AH74" s="44" t="s">
        <v>342</v>
      </c>
    </row>
    <row r="75" spans="1:34" x14ac:dyDescent="0.25">
      <c r="A75" t="s">
        <v>212</v>
      </c>
      <c r="B75" s="11" t="s">
        <v>410</v>
      </c>
      <c r="C75" s="11" t="s">
        <v>410</v>
      </c>
      <c r="D75" s="11" t="s">
        <v>410</v>
      </c>
      <c r="E75" s="11" t="s">
        <v>411</v>
      </c>
      <c r="F75" s="11" t="s">
        <v>410</v>
      </c>
      <c r="G75" s="11" t="s">
        <v>410</v>
      </c>
      <c r="H75" s="11" t="s">
        <v>410</v>
      </c>
      <c r="I75" s="11" t="s">
        <v>410</v>
      </c>
      <c r="J75" s="11" t="s">
        <v>410</v>
      </c>
      <c r="K75" s="11">
        <f t="shared" si="2"/>
        <v>1</v>
      </c>
      <c r="L75" s="45">
        <v>3</v>
      </c>
      <c r="M75" s="45">
        <v>75</v>
      </c>
      <c r="O75" s="11" t="s">
        <v>411</v>
      </c>
      <c r="P75" s="11" t="s">
        <v>410</v>
      </c>
      <c r="Q75" s="11" t="s">
        <v>410</v>
      </c>
      <c r="R75" s="11" t="s">
        <v>410</v>
      </c>
      <c r="S75" s="11" t="s">
        <v>411</v>
      </c>
      <c r="T75" s="11" t="s">
        <v>410</v>
      </c>
      <c r="U75" s="11" t="s">
        <v>410</v>
      </c>
      <c r="V75" s="1" t="s">
        <v>221</v>
      </c>
      <c r="W75" s="1"/>
      <c r="AB75" t="s">
        <v>291</v>
      </c>
      <c r="AC75" s="11" t="s">
        <v>34</v>
      </c>
      <c r="AD75" s="11">
        <v>5</v>
      </c>
      <c r="AE75" s="51"/>
    </row>
    <row r="76" spans="1:34" x14ac:dyDescent="0.25">
      <c r="A76" t="s">
        <v>87</v>
      </c>
      <c r="B76" s="11" t="s">
        <v>411</v>
      </c>
      <c r="C76" s="11" t="s">
        <v>410</v>
      </c>
      <c r="D76" s="11" t="s">
        <v>410</v>
      </c>
      <c r="E76" s="11" t="s">
        <v>410</v>
      </c>
      <c r="F76" s="11" t="s">
        <v>410</v>
      </c>
      <c r="G76" s="11" t="s">
        <v>410</v>
      </c>
      <c r="H76" s="11" t="s">
        <v>410</v>
      </c>
      <c r="I76" s="11" t="s">
        <v>410</v>
      </c>
      <c r="J76" s="11" t="s">
        <v>410</v>
      </c>
      <c r="K76" s="11">
        <f t="shared" si="2"/>
        <v>1</v>
      </c>
      <c r="L76" s="45">
        <v>3</v>
      </c>
      <c r="M76" s="45">
        <v>75</v>
      </c>
      <c r="O76" s="11" t="s">
        <v>411</v>
      </c>
      <c r="P76" s="11" t="s">
        <v>410</v>
      </c>
      <c r="Q76" s="11" t="s">
        <v>410</v>
      </c>
      <c r="R76" s="11" t="s">
        <v>410</v>
      </c>
      <c r="S76" s="11" t="s">
        <v>411</v>
      </c>
      <c r="T76" s="11" t="s">
        <v>410</v>
      </c>
      <c r="U76" s="11" t="s">
        <v>410</v>
      </c>
      <c r="V76" s="1" t="s">
        <v>221</v>
      </c>
      <c r="W76" s="1" t="s">
        <v>88</v>
      </c>
      <c r="X76">
        <v>5</v>
      </c>
      <c r="Y76" s="11" t="s">
        <v>433</v>
      </c>
      <c r="Z76" s="11" t="s">
        <v>411</v>
      </c>
      <c r="AA76" s="11" t="s">
        <v>433</v>
      </c>
      <c r="AB76" t="s">
        <v>291</v>
      </c>
      <c r="AC76" s="11" t="s">
        <v>34</v>
      </c>
      <c r="AD76" s="11" t="s">
        <v>219</v>
      </c>
      <c r="AE76" s="51" t="s">
        <v>464</v>
      </c>
      <c r="AF76" t="s">
        <v>538</v>
      </c>
    </row>
    <row r="77" spans="1:34" ht="16.5" customHeight="1" x14ac:dyDescent="0.25">
      <c r="A77" t="s">
        <v>558</v>
      </c>
      <c r="B77" s="11" t="s">
        <v>410</v>
      </c>
      <c r="C77" s="57" t="s">
        <v>411</v>
      </c>
      <c r="D77" s="11" t="s">
        <v>410</v>
      </c>
      <c r="E77" s="11" t="s">
        <v>410</v>
      </c>
      <c r="F77" s="11" t="s">
        <v>410</v>
      </c>
      <c r="G77" s="11" t="s">
        <v>410</v>
      </c>
      <c r="H77" s="11" t="s">
        <v>411</v>
      </c>
      <c r="I77" s="11" t="s">
        <v>410</v>
      </c>
      <c r="J77" s="11" t="s">
        <v>410</v>
      </c>
      <c r="K77" s="11">
        <f t="shared" si="2"/>
        <v>2</v>
      </c>
      <c r="L77" s="45">
        <v>7</v>
      </c>
      <c r="M77" s="45">
        <v>10</v>
      </c>
      <c r="O77" s="11" t="s">
        <v>411</v>
      </c>
      <c r="P77" s="11" t="s">
        <v>410</v>
      </c>
      <c r="Q77" s="11" t="s">
        <v>410</v>
      </c>
      <c r="R77" s="11" t="s">
        <v>410</v>
      </c>
      <c r="S77" s="11" t="s">
        <v>411</v>
      </c>
      <c r="T77" s="11" t="s">
        <v>410</v>
      </c>
      <c r="U77" s="11" t="s">
        <v>411</v>
      </c>
      <c r="V77" s="49" t="s">
        <v>247</v>
      </c>
      <c r="W77" t="s">
        <v>572</v>
      </c>
      <c r="X77">
        <v>24</v>
      </c>
      <c r="Y77" s="11" t="s">
        <v>411</v>
      </c>
      <c r="Z77" s="11" t="s">
        <v>411</v>
      </c>
      <c r="AA77" s="11" t="s">
        <v>411</v>
      </c>
      <c r="AB77" t="s">
        <v>500</v>
      </c>
    </row>
    <row r="78" spans="1:34" x14ac:dyDescent="0.25">
      <c r="A78" t="s">
        <v>89</v>
      </c>
      <c r="B78" s="11" t="s">
        <v>410</v>
      </c>
      <c r="C78" s="11" t="s">
        <v>411</v>
      </c>
      <c r="D78" s="11" t="s">
        <v>411</v>
      </c>
      <c r="E78" s="11" t="s">
        <v>410</v>
      </c>
      <c r="F78" s="11" t="s">
        <v>410</v>
      </c>
      <c r="G78" s="11" t="s">
        <v>411</v>
      </c>
      <c r="H78" s="11" t="s">
        <v>410</v>
      </c>
      <c r="I78" s="11" t="s">
        <v>410</v>
      </c>
      <c r="J78" s="11" t="s">
        <v>410</v>
      </c>
      <c r="K78" s="11">
        <f t="shared" si="2"/>
        <v>3</v>
      </c>
      <c r="L78" s="45">
        <v>0.5</v>
      </c>
      <c r="M78" s="45">
        <v>2</v>
      </c>
      <c r="O78" s="11" t="s">
        <v>410</v>
      </c>
      <c r="P78" s="11" t="s">
        <v>411</v>
      </c>
      <c r="Q78" s="11" t="s">
        <v>410</v>
      </c>
      <c r="R78" s="11" t="s">
        <v>411</v>
      </c>
      <c r="S78" s="11" t="s">
        <v>410</v>
      </c>
      <c r="T78" s="11" t="s">
        <v>410</v>
      </c>
      <c r="U78" s="11" t="s">
        <v>411</v>
      </c>
      <c r="V78" s="1" t="s">
        <v>8</v>
      </c>
      <c r="W78" s="1" t="s">
        <v>8</v>
      </c>
      <c r="X78">
        <v>1</v>
      </c>
      <c r="Y78" s="11" t="s">
        <v>433</v>
      </c>
      <c r="Z78" s="11" t="s">
        <v>411</v>
      </c>
      <c r="AA78" s="11" t="s">
        <v>433</v>
      </c>
      <c r="AD78" s="11">
        <v>10</v>
      </c>
      <c r="AE78" s="51"/>
      <c r="AG78" t="s">
        <v>343</v>
      </c>
      <c r="AH78" s="44" t="s">
        <v>344</v>
      </c>
    </row>
    <row r="79" spans="1:34" x14ac:dyDescent="0.25">
      <c r="A79" t="s">
        <v>501</v>
      </c>
      <c r="B79" s="11" t="s">
        <v>410</v>
      </c>
      <c r="C79" s="11" t="s">
        <v>410</v>
      </c>
      <c r="D79" s="11" t="s">
        <v>410</v>
      </c>
      <c r="E79" s="11" t="s">
        <v>410</v>
      </c>
      <c r="F79" s="11" t="s">
        <v>411</v>
      </c>
      <c r="G79" s="11" t="s">
        <v>410</v>
      </c>
      <c r="H79" s="11" t="s">
        <v>410</v>
      </c>
      <c r="I79" s="11" t="s">
        <v>410</v>
      </c>
      <c r="J79" s="11" t="s">
        <v>410</v>
      </c>
      <c r="K79" s="11">
        <f t="shared" si="2"/>
        <v>1</v>
      </c>
      <c r="L79" s="45">
        <v>3.5</v>
      </c>
      <c r="M79" s="45">
        <v>90</v>
      </c>
      <c r="O79" s="11" t="s">
        <v>411</v>
      </c>
      <c r="P79" s="11" t="s">
        <v>410</v>
      </c>
      <c r="Q79" s="11" t="s">
        <v>410</v>
      </c>
      <c r="R79" s="11" t="s">
        <v>410</v>
      </c>
      <c r="S79" s="11" t="s">
        <v>411</v>
      </c>
      <c r="T79" s="11" t="s">
        <v>410</v>
      </c>
      <c r="U79" s="11" t="s">
        <v>410</v>
      </c>
      <c r="V79" s="1" t="s">
        <v>221</v>
      </c>
      <c r="W79" s="1"/>
      <c r="AB79" t="s">
        <v>43</v>
      </c>
      <c r="AC79" s="11" t="s">
        <v>34</v>
      </c>
      <c r="AD79" s="13" t="s">
        <v>227</v>
      </c>
      <c r="AE79" s="51" t="s">
        <v>438</v>
      </c>
    </row>
    <row r="80" spans="1:34" x14ac:dyDescent="0.25">
      <c r="A80" t="s">
        <v>514</v>
      </c>
      <c r="B80" s="11" t="s">
        <v>410</v>
      </c>
      <c r="C80" s="11" t="s">
        <v>411</v>
      </c>
      <c r="D80" s="11" t="s">
        <v>410</v>
      </c>
      <c r="E80" s="11" t="s">
        <v>410</v>
      </c>
      <c r="F80" s="11" t="s">
        <v>410</v>
      </c>
      <c r="G80" s="11" t="s">
        <v>410</v>
      </c>
      <c r="H80" s="11" t="s">
        <v>410</v>
      </c>
      <c r="I80" s="11" t="s">
        <v>410</v>
      </c>
      <c r="J80" s="11" t="s">
        <v>410</v>
      </c>
      <c r="K80" s="11">
        <f t="shared" si="2"/>
        <v>1</v>
      </c>
      <c r="L80" s="45">
        <v>0.7</v>
      </c>
      <c r="M80" s="45">
        <v>3.1</v>
      </c>
      <c r="N80" s="52" t="s">
        <v>513</v>
      </c>
      <c r="O80" s="11" t="s">
        <v>410</v>
      </c>
      <c r="P80" s="11" t="s">
        <v>411</v>
      </c>
      <c r="Q80" s="11" t="s">
        <v>410</v>
      </c>
      <c r="R80" s="11" t="s">
        <v>410</v>
      </c>
      <c r="S80" s="11" t="s">
        <v>411</v>
      </c>
      <c r="T80" s="11" t="s">
        <v>410</v>
      </c>
      <c r="U80" s="11" t="s">
        <v>410</v>
      </c>
      <c r="V80" s="1" t="s">
        <v>221</v>
      </c>
      <c r="W80" s="1" t="s">
        <v>91</v>
      </c>
      <c r="X80">
        <v>9</v>
      </c>
      <c r="Y80" s="11" t="s">
        <v>411</v>
      </c>
      <c r="Z80" s="11" t="s">
        <v>411</v>
      </c>
      <c r="AA80" s="11" t="s">
        <v>433</v>
      </c>
      <c r="AB80" t="s">
        <v>345</v>
      </c>
      <c r="AC80" s="11" t="s">
        <v>35</v>
      </c>
      <c r="AD80" s="13" t="s">
        <v>217</v>
      </c>
      <c r="AE80" s="51" t="s">
        <v>465</v>
      </c>
    </row>
    <row r="81" spans="1:34" x14ac:dyDescent="0.25">
      <c r="A81" t="s">
        <v>23</v>
      </c>
      <c r="B81" s="11" t="s">
        <v>410</v>
      </c>
      <c r="C81" s="11" t="s">
        <v>411</v>
      </c>
      <c r="D81" s="11" t="s">
        <v>411</v>
      </c>
      <c r="E81" s="11" t="s">
        <v>410</v>
      </c>
      <c r="F81" s="11" t="s">
        <v>410</v>
      </c>
      <c r="G81" s="11" t="s">
        <v>411</v>
      </c>
      <c r="H81" s="11" t="s">
        <v>410</v>
      </c>
      <c r="I81" s="11" t="s">
        <v>410</v>
      </c>
      <c r="J81" s="11" t="s">
        <v>410</v>
      </c>
      <c r="K81" s="11">
        <f t="shared" si="2"/>
        <v>3</v>
      </c>
      <c r="L81" s="45">
        <v>0</v>
      </c>
      <c r="M81" s="45">
        <v>6</v>
      </c>
      <c r="O81" s="11" t="s">
        <v>411</v>
      </c>
      <c r="P81" s="11" t="s">
        <v>411</v>
      </c>
      <c r="Q81" s="11" t="s">
        <v>410</v>
      </c>
      <c r="R81" s="11" t="s">
        <v>410</v>
      </c>
      <c r="S81" s="11" t="s">
        <v>411</v>
      </c>
      <c r="T81" s="11" t="s">
        <v>410</v>
      </c>
      <c r="U81" s="11" t="s">
        <v>411</v>
      </c>
      <c r="V81" s="1" t="s">
        <v>26</v>
      </c>
      <c r="W81" s="1" t="s">
        <v>26</v>
      </c>
      <c r="X81">
        <v>1</v>
      </c>
      <c r="Y81" s="11" t="s">
        <v>411</v>
      </c>
      <c r="Z81" s="11" t="s">
        <v>433</v>
      </c>
      <c r="AA81" s="11" t="s">
        <v>433</v>
      </c>
      <c r="AB81" t="s">
        <v>43</v>
      </c>
      <c r="AC81" s="11" t="s">
        <v>34</v>
      </c>
      <c r="AD81" s="11">
        <v>30</v>
      </c>
      <c r="AE81" s="51" t="s">
        <v>438</v>
      </c>
      <c r="AG81" t="s">
        <v>346</v>
      </c>
      <c r="AH81" s="44" t="s">
        <v>347</v>
      </c>
    </row>
    <row r="82" spans="1:34" x14ac:dyDescent="0.25">
      <c r="A82" t="s">
        <v>560</v>
      </c>
      <c r="B82" s="11" t="s">
        <v>410</v>
      </c>
      <c r="C82" s="11" t="s">
        <v>410</v>
      </c>
      <c r="D82" s="11" t="s">
        <v>410</v>
      </c>
      <c r="E82" s="11" t="s">
        <v>410</v>
      </c>
      <c r="F82" s="11" t="s">
        <v>411</v>
      </c>
      <c r="G82" s="11" t="s">
        <v>410</v>
      </c>
      <c r="H82" s="11" t="s">
        <v>410</v>
      </c>
      <c r="I82" s="11" t="s">
        <v>410</v>
      </c>
      <c r="J82" s="11" t="s">
        <v>410</v>
      </c>
      <c r="K82" s="11">
        <f t="shared" si="2"/>
        <v>1</v>
      </c>
      <c r="L82" s="45">
        <v>3</v>
      </c>
      <c r="M82" s="45">
        <v>90</v>
      </c>
      <c r="O82" s="11" t="s">
        <v>411</v>
      </c>
      <c r="P82" s="11" t="s">
        <v>410</v>
      </c>
      <c r="Q82" s="11" t="s">
        <v>606</v>
      </c>
      <c r="R82" s="11" t="s">
        <v>410</v>
      </c>
      <c r="S82" s="11" t="s">
        <v>411</v>
      </c>
      <c r="T82" s="11" t="s">
        <v>410</v>
      </c>
      <c r="U82" s="11" t="s">
        <v>410</v>
      </c>
      <c r="V82" s="49" t="s">
        <v>221</v>
      </c>
      <c r="W82" t="s">
        <v>574</v>
      </c>
      <c r="X82">
        <v>1</v>
      </c>
      <c r="Y82" s="11" t="s">
        <v>433</v>
      </c>
      <c r="Z82" s="11" t="s">
        <v>433</v>
      </c>
      <c r="AA82" s="11" t="s">
        <v>411</v>
      </c>
      <c r="AB82" t="s">
        <v>398</v>
      </c>
    </row>
    <row r="83" spans="1:34" x14ac:dyDescent="0.25">
      <c r="A83" t="s">
        <v>92</v>
      </c>
      <c r="B83" s="11" t="s">
        <v>411</v>
      </c>
      <c r="C83" s="11" t="s">
        <v>411</v>
      </c>
      <c r="D83" s="11" t="s">
        <v>411</v>
      </c>
      <c r="E83" s="11" t="s">
        <v>410</v>
      </c>
      <c r="F83" s="11" t="s">
        <v>410</v>
      </c>
      <c r="G83" s="11" t="s">
        <v>410</v>
      </c>
      <c r="H83" s="11" t="s">
        <v>411</v>
      </c>
      <c r="I83" s="11" t="s">
        <v>410</v>
      </c>
      <c r="J83" s="11" t="s">
        <v>410</v>
      </c>
      <c r="K83" s="11">
        <f t="shared" si="2"/>
        <v>4</v>
      </c>
      <c r="L83" s="45">
        <v>2.5</v>
      </c>
      <c r="M83" s="45">
        <v>8.5</v>
      </c>
      <c r="O83" s="11" t="s">
        <v>411</v>
      </c>
      <c r="P83" s="11" t="s">
        <v>410</v>
      </c>
      <c r="Q83" s="11" t="s">
        <v>410</v>
      </c>
      <c r="R83" s="11" t="s">
        <v>410</v>
      </c>
      <c r="S83" s="11" t="s">
        <v>411</v>
      </c>
      <c r="T83" s="11" t="s">
        <v>410</v>
      </c>
      <c r="U83" s="11" t="s">
        <v>410</v>
      </c>
      <c r="V83" s="1" t="s">
        <v>221</v>
      </c>
      <c r="W83" s="1" t="s">
        <v>93</v>
      </c>
      <c r="X83">
        <v>9</v>
      </c>
      <c r="Y83" s="11" t="s">
        <v>433</v>
      </c>
      <c r="Z83" s="11" t="s">
        <v>433</v>
      </c>
      <c r="AA83" s="11" t="s">
        <v>411</v>
      </c>
      <c r="AB83" t="s">
        <v>348</v>
      </c>
      <c r="AC83" s="11" t="s">
        <v>36</v>
      </c>
      <c r="AD83" s="11" t="s">
        <v>218</v>
      </c>
      <c r="AE83" s="51"/>
    </row>
    <row r="84" spans="1:34" ht="30" x14ac:dyDescent="0.25">
      <c r="A84" s="2" t="s">
        <v>515</v>
      </c>
      <c r="B84" s="11" t="s">
        <v>410</v>
      </c>
      <c r="C84" s="11" t="s">
        <v>410</v>
      </c>
      <c r="D84" s="11" t="s">
        <v>410</v>
      </c>
      <c r="E84" s="11" t="s">
        <v>411</v>
      </c>
      <c r="F84" s="11" t="s">
        <v>411</v>
      </c>
      <c r="G84" s="11" t="s">
        <v>410</v>
      </c>
      <c r="H84" s="11" t="s">
        <v>411</v>
      </c>
      <c r="I84" s="11" t="s">
        <v>411</v>
      </c>
      <c r="J84" s="11" t="s">
        <v>410</v>
      </c>
      <c r="K84" s="11">
        <f t="shared" si="2"/>
        <v>4</v>
      </c>
      <c r="L84" s="45">
        <v>4</v>
      </c>
      <c r="M84" s="45">
        <v>6</v>
      </c>
      <c r="O84" s="11" t="s">
        <v>411</v>
      </c>
      <c r="P84" s="11" t="s">
        <v>411</v>
      </c>
      <c r="Q84" s="11" t="s">
        <v>410</v>
      </c>
      <c r="R84" s="11" t="s">
        <v>410</v>
      </c>
      <c r="S84" s="11" t="s">
        <v>410</v>
      </c>
      <c r="T84" s="11" t="s">
        <v>411</v>
      </c>
      <c r="U84" s="11" t="s">
        <v>411</v>
      </c>
      <c r="V84" s="1" t="s">
        <v>247</v>
      </c>
      <c r="W84" s="1" t="s">
        <v>150</v>
      </c>
      <c r="X84">
        <v>7</v>
      </c>
      <c r="Y84" s="11" t="s">
        <v>411</v>
      </c>
      <c r="Z84" s="11" t="s">
        <v>411</v>
      </c>
      <c r="AA84" s="11" t="s">
        <v>433</v>
      </c>
      <c r="AB84" t="s">
        <v>43</v>
      </c>
      <c r="AC84" s="11" t="s">
        <v>34</v>
      </c>
      <c r="AD84" s="11">
        <v>30</v>
      </c>
      <c r="AE84" s="51" t="s">
        <v>438</v>
      </c>
      <c r="AF84" s="49" t="s">
        <v>516</v>
      </c>
      <c r="AG84" t="s">
        <v>349</v>
      </c>
      <c r="AH84" s="44" t="s">
        <v>350</v>
      </c>
    </row>
    <row r="85" spans="1:34" x14ac:dyDescent="0.25">
      <c r="A85" t="s">
        <v>563</v>
      </c>
      <c r="B85" s="11" t="s">
        <v>410</v>
      </c>
      <c r="C85" s="11" t="s">
        <v>410</v>
      </c>
      <c r="D85" s="11" t="s">
        <v>410</v>
      </c>
      <c r="E85" s="11" t="s">
        <v>410</v>
      </c>
      <c r="F85" s="11" t="s">
        <v>410</v>
      </c>
      <c r="G85" s="11" t="s">
        <v>410</v>
      </c>
      <c r="H85" s="11" t="s">
        <v>411</v>
      </c>
      <c r="I85" s="11" t="s">
        <v>410</v>
      </c>
      <c r="J85" s="11" t="s">
        <v>410</v>
      </c>
      <c r="K85" s="11">
        <f t="shared" si="2"/>
        <v>1</v>
      </c>
      <c r="L85" s="45">
        <v>6</v>
      </c>
      <c r="M85" s="45">
        <v>15</v>
      </c>
      <c r="O85" s="11" t="s">
        <v>411</v>
      </c>
      <c r="P85" s="11" t="s">
        <v>410</v>
      </c>
      <c r="Q85" s="11" t="s">
        <v>410</v>
      </c>
      <c r="R85" s="11" t="s">
        <v>410</v>
      </c>
      <c r="S85" s="11" t="s">
        <v>411</v>
      </c>
      <c r="T85" s="11" t="s">
        <v>411</v>
      </c>
      <c r="U85" s="11" t="s">
        <v>411</v>
      </c>
      <c r="V85" s="49" t="s">
        <v>141</v>
      </c>
      <c r="W85" t="s">
        <v>141</v>
      </c>
      <c r="X85">
        <v>1</v>
      </c>
      <c r="Y85" s="11" t="s">
        <v>433</v>
      </c>
      <c r="Z85" s="11" t="s">
        <v>433</v>
      </c>
      <c r="AA85" s="11" t="s">
        <v>411</v>
      </c>
      <c r="AB85" t="s">
        <v>398</v>
      </c>
      <c r="AC85" s="11" t="s">
        <v>34</v>
      </c>
      <c r="AE85" s="49" t="s">
        <v>438</v>
      </c>
      <c r="AF85" s="49" t="s">
        <v>588</v>
      </c>
    </row>
    <row r="86" spans="1:34" x14ac:dyDescent="0.25">
      <c r="A86" t="s">
        <v>90</v>
      </c>
      <c r="B86" s="11" t="s">
        <v>410</v>
      </c>
      <c r="C86" s="11" t="s">
        <v>410</v>
      </c>
      <c r="D86" s="11" t="s">
        <v>411</v>
      </c>
      <c r="E86" s="11" t="s">
        <v>410</v>
      </c>
      <c r="F86" s="11" t="s">
        <v>410</v>
      </c>
      <c r="G86" s="11" t="s">
        <v>410</v>
      </c>
      <c r="H86" s="11" t="s">
        <v>410</v>
      </c>
      <c r="I86" s="11" t="s">
        <v>410</v>
      </c>
      <c r="J86" s="11" t="s">
        <v>411</v>
      </c>
      <c r="K86" s="11">
        <f t="shared" si="2"/>
        <v>2</v>
      </c>
      <c r="L86" s="45">
        <v>3</v>
      </c>
      <c r="M86" s="45">
        <v>17</v>
      </c>
      <c r="O86" s="11" t="s">
        <v>411</v>
      </c>
      <c r="P86" s="11" t="s">
        <v>411</v>
      </c>
      <c r="Q86" s="11" t="s">
        <v>410</v>
      </c>
      <c r="R86" s="11" t="s">
        <v>411</v>
      </c>
      <c r="S86" s="11" t="s">
        <v>411</v>
      </c>
      <c r="T86" s="11" t="s">
        <v>410</v>
      </c>
      <c r="U86" s="11" t="s">
        <v>410</v>
      </c>
      <c r="V86" s="1" t="s">
        <v>221</v>
      </c>
      <c r="W86" s="1" t="s">
        <v>158</v>
      </c>
      <c r="X86">
        <v>2</v>
      </c>
      <c r="Y86" s="11" t="s">
        <v>433</v>
      </c>
      <c r="Z86" s="11" t="s">
        <v>411</v>
      </c>
      <c r="AA86" s="11" t="s">
        <v>433</v>
      </c>
      <c r="AB86" t="s">
        <v>272</v>
      </c>
      <c r="AC86" s="11" t="s">
        <v>36</v>
      </c>
      <c r="AD86" s="11" t="s">
        <v>217</v>
      </c>
      <c r="AE86" s="51" t="s">
        <v>466</v>
      </c>
      <c r="AF86" s="11" t="s">
        <v>528</v>
      </c>
    </row>
    <row r="87" spans="1:34" x14ac:dyDescent="0.25">
      <c r="A87" t="s">
        <v>132</v>
      </c>
      <c r="B87" s="11" t="s">
        <v>411</v>
      </c>
      <c r="C87" s="11" t="s">
        <v>411</v>
      </c>
      <c r="D87" s="11" t="s">
        <v>411</v>
      </c>
      <c r="E87" s="11" t="s">
        <v>410</v>
      </c>
      <c r="F87" s="11" t="s">
        <v>410</v>
      </c>
      <c r="G87" s="11" t="s">
        <v>410</v>
      </c>
      <c r="H87" s="11" t="s">
        <v>410</v>
      </c>
      <c r="I87" s="11" t="s">
        <v>410</v>
      </c>
      <c r="J87" s="11" t="s">
        <v>410</v>
      </c>
      <c r="K87" s="11">
        <f t="shared" si="2"/>
        <v>3</v>
      </c>
      <c r="L87" s="45">
        <v>0</v>
      </c>
      <c r="M87" s="45">
        <v>5.7</v>
      </c>
      <c r="O87" s="11" t="s">
        <v>411</v>
      </c>
      <c r="P87" s="11" t="s">
        <v>410</v>
      </c>
      <c r="Q87" s="11" t="s">
        <v>410</v>
      </c>
      <c r="R87" s="11" t="s">
        <v>410</v>
      </c>
      <c r="S87" s="11" t="s">
        <v>411</v>
      </c>
      <c r="T87" s="11" t="s">
        <v>410</v>
      </c>
      <c r="U87" s="11" t="s">
        <v>410</v>
      </c>
      <c r="V87" s="1" t="s">
        <v>221</v>
      </c>
      <c r="W87" t="s">
        <v>94</v>
      </c>
      <c r="X87">
        <v>2</v>
      </c>
      <c r="Y87" s="11" t="s">
        <v>411</v>
      </c>
      <c r="Z87" s="11" t="s">
        <v>433</v>
      </c>
      <c r="AA87" s="11" t="s">
        <v>433</v>
      </c>
      <c r="AB87" t="s">
        <v>272</v>
      </c>
      <c r="AC87" s="11" t="s">
        <v>36</v>
      </c>
      <c r="AD87" s="11" t="s">
        <v>351</v>
      </c>
      <c r="AE87" s="51" t="s">
        <v>467</v>
      </c>
      <c r="AF87" t="s">
        <v>352</v>
      </c>
    </row>
    <row r="88" spans="1:34" x14ac:dyDescent="0.25">
      <c r="A88" t="s">
        <v>234</v>
      </c>
      <c r="B88" s="11" t="s">
        <v>410</v>
      </c>
      <c r="C88" s="11" t="s">
        <v>411</v>
      </c>
      <c r="D88" s="11" t="s">
        <v>411</v>
      </c>
      <c r="E88" s="11" t="s">
        <v>411</v>
      </c>
      <c r="F88" s="11" t="s">
        <v>410</v>
      </c>
      <c r="G88" s="11" t="s">
        <v>410</v>
      </c>
      <c r="H88" s="11" t="s">
        <v>411</v>
      </c>
      <c r="I88" s="11" t="s">
        <v>410</v>
      </c>
      <c r="J88" s="11" t="s">
        <v>410</v>
      </c>
      <c r="K88" s="11">
        <f t="shared" si="2"/>
        <v>4</v>
      </c>
      <c r="L88" s="45">
        <v>3</v>
      </c>
      <c r="M88" s="45">
        <v>5</v>
      </c>
      <c r="O88" s="11" t="s">
        <v>410</v>
      </c>
      <c r="P88" s="11" t="s">
        <v>411</v>
      </c>
      <c r="Q88" s="11" t="s">
        <v>410</v>
      </c>
      <c r="R88" s="11" t="s">
        <v>410</v>
      </c>
      <c r="S88" s="11" t="s">
        <v>410</v>
      </c>
      <c r="T88" s="11" t="s">
        <v>411</v>
      </c>
      <c r="U88" s="11" t="s">
        <v>411</v>
      </c>
      <c r="V88" s="1" t="s">
        <v>247</v>
      </c>
      <c r="W88" t="s">
        <v>240</v>
      </c>
      <c r="X88">
        <v>36</v>
      </c>
      <c r="Y88" s="11" t="s">
        <v>411</v>
      </c>
      <c r="Z88" s="11" t="s">
        <v>411</v>
      </c>
      <c r="AA88" s="11" t="s">
        <v>411</v>
      </c>
      <c r="AB88" t="s">
        <v>43</v>
      </c>
      <c r="AC88" s="11" t="s">
        <v>35</v>
      </c>
      <c r="AD88" s="13">
        <v>10</v>
      </c>
      <c r="AE88" s="51" t="s">
        <v>438</v>
      </c>
    </row>
    <row r="89" spans="1:34" x14ac:dyDescent="0.25">
      <c r="A89" t="s">
        <v>98</v>
      </c>
      <c r="B89" s="11" t="s">
        <v>411</v>
      </c>
      <c r="C89" s="11" t="s">
        <v>411</v>
      </c>
      <c r="D89" s="11" t="s">
        <v>411</v>
      </c>
      <c r="E89" s="11" t="s">
        <v>411</v>
      </c>
      <c r="F89" s="11" t="s">
        <v>411</v>
      </c>
      <c r="G89" s="11" t="s">
        <v>410</v>
      </c>
      <c r="H89" s="11" t="s">
        <v>411</v>
      </c>
      <c r="I89" s="11" t="s">
        <v>410</v>
      </c>
      <c r="J89" s="11" t="s">
        <v>410</v>
      </c>
      <c r="K89" s="11">
        <f t="shared" si="2"/>
        <v>6</v>
      </c>
      <c r="L89" s="45">
        <v>3</v>
      </c>
      <c r="M89" s="45">
        <v>85</v>
      </c>
      <c r="O89" s="11" t="s">
        <v>411</v>
      </c>
      <c r="P89" s="11" t="s">
        <v>411</v>
      </c>
      <c r="Q89" s="11" t="s">
        <v>411</v>
      </c>
      <c r="R89" s="11" t="s">
        <v>410</v>
      </c>
      <c r="S89" s="11" t="s">
        <v>411</v>
      </c>
      <c r="T89" s="11" t="s">
        <v>410</v>
      </c>
      <c r="U89" s="11" t="s">
        <v>410</v>
      </c>
      <c r="V89" s="1" t="s">
        <v>221</v>
      </c>
      <c r="AB89" t="s">
        <v>353</v>
      </c>
      <c r="AC89" s="11" t="s">
        <v>34</v>
      </c>
      <c r="AD89" s="11" t="s">
        <v>354</v>
      </c>
      <c r="AE89" s="51" t="s">
        <v>469</v>
      </c>
    </row>
    <row r="90" spans="1:34" x14ac:dyDescent="0.25">
      <c r="A90" t="s">
        <v>177</v>
      </c>
      <c r="B90" s="11" t="s">
        <v>410</v>
      </c>
      <c r="C90" s="11" t="s">
        <v>410</v>
      </c>
      <c r="D90" s="11" t="s">
        <v>410</v>
      </c>
      <c r="E90" s="11" t="s">
        <v>410</v>
      </c>
      <c r="F90" s="11" t="s">
        <v>411</v>
      </c>
      <c r="G90" s="11" t="s">
        <v>410</v>
      </c>
      <c r="H90" s="11" t="s">
        <v>410</v>
      </c>
      <c r="I90" s="11" t="s">
        <v>410</v>
      </c>
      <c r="J90" s="11" t="s">
        <v>410</v>
      </c>
      <c r="K90" s="11">
        <f t="shared" si="2"/>
        <v>1</v>
      </c>
      <c r="L90" s="45">
        <v>6</v>
      </c>
      <c r="M90" s="45">
        <v>90</v>
      </c>
      <c r="O90" s="11" t="s">
        <v>411</v>
      </c>
      <c r="P90" s="11" t="s">
        <v>410</v>
      </c>
      <c r="Q90" s="11" t="s">
        <v>411</v>
      </c>
      <c r="R90" s="11" t="s">
        <v>410</v>
      </c>
      <c r="S90" s="11" t="s">
        <v>411</v>
      </c>
      <c r="T90" s="11" t="s">
        <v>410</v>
      </c>
      <c r="U90" s="11" t="s">
        <v>410</v>
      </c>
      <c r="V90" s="1" t="s">
        <v>221</v>
      </c>
      <c r="AB90" t="s">
        <v>43</v>
      </c>
      <c r="AC90" s="11" t="s">
        <v>34</v>
      </c>
      <c r="AE90" s="51" t="s">
        <v>438</v>
      </c>
      <c r="AF90" t="s">
        <v>355</v>
      </c>
    </row>
    <row r="91" spans="1:34" x14ac:dyDescent="0.25">
      <c r="A91" t="s">
        <v>95</v>
      </c>
      <c r="B91" s="11" t="s">
        <v>411</v>
      </c>
      <c r="C91" s="11" t="s">
        <v>411</v>
      </c>
      <c r="D91" s="11" t="s">
        <v>411</v>
      </c>
      <c r="E91" s="11" t="s">
        <v>411</v>
      </c>
      <c r="F91" s="11" t="s">
        <v>411</v>
      </c>
      <c r="G91" s="11" t="s">
        <v>410</v>
      </c>
      <c r="H91" s="11" t="s">
        <v>410</v>
      </c>
      <c r="I91" s="11" t="s">
        <v>410</v>
      </c>
      <c r="J91" s="11" t="s">
        <v>410</v>
      </c>
      <c r="K91" s="11">
        <f t="shared" si="2"/>
        <v>5</v>
      </c>
      <c r="L91" s="45">
        <v>3</v>
      </c>
      <c r="M91" s="45">
        <v>17</v>
      </c>
      <c r="O91" s="11" t="s">
        <v>411</v>
      </c>
      <c r="P91" s="11" t="s">
        <v>410</v>
      </c>
      <c r="Q91" s="11" t="s">
        <v>410</v>
      </c>
      <c r="R91" s="11" t="s">
        <v>410</v>
      </c>
      <c r="S91" s="11" t="s">
        <v>411</v>
      </c>
      <c r="T91" s="11" t="s">
        <v>410</v>
      </c>
      <c r="U91" s="11" t="s">
        <v>410</v>
      </c>
      <c r="V91" s="1" t="s">
        <v>221</v>
      </c>
      <c r="W91" t="s">
        <v>96</v>
      </c>
      <c r="X91">
        <v>5</v>
      </c>
      <c r="Y91" s="11" t="s">
        <v>411</v>
      </c>
      <c r="Z91" s="11" t="s">
        <v>411</v>
      </c>
      <c r="AA91" s="11" t="s">
        <v>411</v>
      </c>
      <c r="AB91" t="s">
        <v>272</v>
      </c>
      <c r="AC91" s="11" t="s">
        <v>36</v>
      </c>
      <c r="AD91" s="11" t="s">
        <v>198</v>
      </c>
      <c r="AE91" s="51" t="s">
        <v>468</v>
      </c>
    </row>
    <row r="92" spans="1:34" ht="30" x14ac:dyDescent="0.25">
      <c r="A92" s="2" t="s">
        <v>231</v>
      </c>
      <c r="B92" s="11" t="s">
        <v>410</v>
      </c>
      <c r="C92" s="11" t="s">
        <v>410</v>
      </c>
      <c r="D92" s="11" t="s">
        <v>410</v>
      </c>
      <c r="E92" s="11" t="s">
        <v>411</v>
      </c>
      <c r="F92" s="11" t="s">
        <v>411</v>
      </c>
      <c r="G92" s="11" t="s">
        <v>410</v>
      </c>
      <c r="H92" s="11" t="s">
        <v>410</v>
      </c>
      <c r="I92" s="11" t="s">
        <v>410</v>
      </c>
      <c r="J92" s="11" t="s">
        <v>410</v>
      </c>
      <c r="K92" s="11">
        <f t="shared" si="2"/>
        <v>2</v>
      </c>
      <c r="L92" s="45">
        <v>3</v>
      </c>
      <c r="M92" s="45">
        <v>90</v>
      </c>
      <c r="O92" s="11" t="s">
        <v>411</v>
      </c>
      <c r="P92" s="11" t="s">
        <v>410</v>
      </c>
      <c r="Q92" s="11" t="s">
        <v>411</v>
      </c>
      <c r="R92" s="11" t="s">
        <v>410</v>
      </c>
      <c r="S92" s="11" t="s">
        <v>411</v>
      </c>
      <c r="T92" s="11" t="s">
        <v>410</v>
      </c>
      <c r="U92" s="11" t="s">
        <v>410</v>
      </c>
      <c r="V92" s="1" t="s">
        <v>221</v>
      </c>
      <c r="AB92" t="s">
        <v>43</v>
      </c>
      <c r="AC92" s="11" t="s">
        <v>34</v>
      </c>
      <c r="AD92" s="11" t="s">
        <v>225</v>
      </c>
      <c r="AE92" s="51" t="s">
        <v>470</v>
      </c>
    </row>
    <row r="93" spans="1:34" x14ac:dyDescent="0.25">
      <c r="A93" t="s">
        <v>184</v>
      </c>
      <c r="B93" s="11" t="s">
        <v>411</v>
      </c>
      <c r="C93" s="11" t="s">
        <v>410</v>
      </c>
      <c r="D93" s="11" t="s">
        <v>410</v>
      </c>
      <c r="E93" s="11" t="s">
        <v>410</v>
      </c>
      <c r="F93" s="11" t="s">
        <v>410</v>
      </c>
      <c r="G93" s="11" t="s">
        <v>410</v>
      </c>
      <c r="H93" s="11" t="s">
        <v>410</v>
      </c>
      <c r="I93" s="11" t="s">
        <v>410</v>
      </c>
      <c r="J93" s="11" t="s">
        <v>410</v>
      </c>
      <c r="K93" s="11">
        <f t="shared" si="2"/>
        <v>1</v>
      </c>
      <c r="L93" s="45">
        <v>6</v>
      </c>
      <c r="M93" s="45">
        <v>6</v>
      </c>
      <c r="O93" s="11" t="s">
        <v>411</v>
      </c>
      <c r="P93" s="11" t="s">
        <v>410</v>
      </c>
      <c r="Q93" s="11" t="s">
        <v>410</v>
      </c>
      <c r="R93" s="11" t="s">
        <v>410</v>
      </c>
      <c r="S93" s="11" t="s">
        <v>411</v>
      </c>
      <c r="T93" s="11" t="s">
        <v>410</v>
      </c>
      <c r="U93" s="11" t="s">
        <v>411</v>
      </c>
      <c r="V93" t="s">
        <v>185</v>
      </c>
      <c r="W93" t="s">
        <v>185</v>
      </c>
      <c r="X93">
        <v>1</v>
      </c>
      <c r="Y93" s="11" t="s">
        <v>411</v>
      </c>
      <c r="Z93" s="11" t="s">
        <v>433</v>
      </c>
      <c r="AA93" s="11" t="s">
        <v>433</v>
      </c>
      <c r="AE93" s="51"/>
      <c r="AG93" t="s">
        <v>356</v>
      </c>
      <c r="AH93" s="44" t="s">
        <v>357</v>
      </c>
    </row>
    <row r="94" spans="1:34" x14ac:dyDescent="0.25">
      <c r="A94" s="2" t="s">
        <v>397</v>
      </c>
      <c r="B94" s="11" t="s">
        <v>411</v>
      </c>
      <c r="C94" s="11" t="s">
        <v>410</v>
      </c>
      <c r="D94" s="11" t="s">
        <v>410</v>
      </c>
      <c r="E94" s="11" t="s">
        <v>410</v>
      </c>
      <c r="F94" s="11" t="s">
        <v>410</v>
      </c>
      <c r="G94" s="11" t="s">
        <v>410</v>
      </c>
      <c r="H94" s="11" t="s">
        <v>410</v>
      </c>
      <c r="I94" s="11" t="s">
        <v>410</v>
      </c>
      <c r="J94" s="11" t="s">
        <v>410</v>
      </c>
      <c r="K94" s="11">
        <f t="shared" si="2"/>
        <v>1</v>
      </c>
      <c r="L94" s="45">
        <v>4</v>
      </c>
      <c r="M94" s="45">
        <v>15</v>
      </c>
      <c r="O94" s="11" t="s">
        <v>411</v>
      </c>
      <c r="P94" s="11" t="s">
        <v>410</v>
      </c>
      <c r="Q94" s="11" t="s">
        <v>410</v>
      </c>
      <c r="R94" s="11" t="s">
        <v>410</v>
      </c>
      <c r="S94" s="11" t="s">
        <v>411</v>
      </c>
      <c r="T94" s="11" t="s">
        <v>410</v>
      </c>
      <c r="U94" s="11" t="s">
        <v>411</v>
      </c>
      <c r="V94" s="1" t="s">
        <v>185</v>
      </c>
      <c r="W94" t="s">
        <v>420</v>
      </c>
      <c r="X94">
        <v>2</v>
      </c>
      <c r="Y94" s="11">
        <v>2</v>
      </c>
      <c r="Z94" s="11" t="s">
        <v>433</v>
      </c>
      <c r="AA94" s="11" t="s">
        <v>433</v>
      </c>
      <c r="AB94" t="s">
        <v>43</v>
      </c>
      <c r="AC94" s="11" t="s">
        <v>34</v>
      </c>
      <c r="AD94" s="11" t="s">
        <v>200</v>
      </c>
      <c r="AE94" s="51" t="s">
        <v>438</v>
      </c>
      <c r="AG94" t="s">
        <v>356</v>
      </c>
      <c r="AH94" s="44" t="s">
        <v>357</v>
      </c>
    </row>
    <row r="95" spans="1:34" x14ac:dyDescent="0.25">
      <c r="A95" s="2" t="s">
        <v>157</v>
      </c>
      <c r="B95" s="11" t="s">
        <v>410</v>
      </c>
      <c r="C95" s="11" t="s">
        <v>411</v>
      </c>
      <c r="D95" s="11" t="s">
        <v>411</v>
      </c>
      <c r="E95" s="11" t="s">
        <v>410</v>
      </c>
      <c r="F95" s="11" t="s">
        <v>410</v>
      </c>
      <c r="G95" s="11" t="s">
        <v>410</v>
      </c>
      <c r="H95" s="11" t="s">
        <v>410</v>
      </c>
      <c r="I95" s="11" t="s">
        <v>410</v>
      </c>
      <c r="J95" s="11" t="s">
        <v>410</v>
      </c>
      <c r="K95" s="11">
        <f t="shared" si="2"/>
        <v>2</v>
      </c>
      <c r="L95" s="45">
        <v>0.5</v>
      </c>
      <c r="M95" s="45">
        <v>5</v>
      </c>
      <c r="O95" s="11" t="s">
        <v>410</v>
      </c>
      <c r="P95" s="11" t="s">
        <v>411</v>
      </c>
      <c r="Q95" s="11" t="s">
        <v>410</v>
      </c>
      <c r="R95" s="11" t="s">
        <v>410</v>
      </c>
      <c r="S95" s="11" t="s">
        <v>411</v>
      </c>
      <c r="T95" s="11" t="s">
        <v>410</v>
      </c>
      <c r="U95" s="11" t="s">
        <v>411</v>
      </c>
      <c r="V95" t="s">
        <v>97</v>
      </c>
      <c r="W95" t="s">
        <v>97</v>
      </c>
      <c r="X95">
        <v>1</v>
      </c>
      <c r="Y95" s="11" t="s">
        <v>411</v>
      </c>
      <c r="Z95" s="11" t="s">
        <v>433</v>
      </c>
      <c r="AA95" s="11" t="s">
        <v>433</v>
      </c>
      <c r="AB95" t="s">
        <v>43</v>
      </c>
      <c r="AC95" s="11" t="s">
        <v>35</v>
      </c>
      <c r="AD95" s="11" t="s">
        <v>226</v>
      </c>
      <c r="AE95" s="51" t="s">
        <v>438</v>
      </c>
      <c r="AG95" t="s">
        <v>361</v>
      </c>
      <c r="AH95" s="44" t="s">
        <v>362</v>
      </c>
    </row>
    <row r="96" spans="1:34" ht="30" x14ac:dyDescent="0.25">
      <c r="A96" s="2" t="s">
        <v>245</v>
      </c>
      <c r="B96" s="11" t="s">
        <v>410</v>
      </c>
      <c r="C96" s="11" t="s">
        <v>411</v>
      </c>
      <c r="D96" s="11" t="s">
        <v>411</v>
      </c>
      <c r="E96" s="11" t="s">
        <v>411</v>
      </c>
      <c r="F96" s="11" t="s">
        <v>410</v>
      </c>
      <c r="G96" s="11" t="s">
        <v>411</v>
      </c>
      <c r="H96" s="11" t="s">
        <v>411</v>
      </c>
      <c r="I96" s="11" t="s">
        <v>410</v>
      </c>
      <c r="J96" s="11" t="s">
        <v>410</v>
      </c>
      <c r="K96" s="11">
        <f t="shared" si="2"/>
        <v>5</v>
      </c>
      <c r="L96" s="45">
        <v>0</v>
      </c>
      <c r="M96" s="45">
        <v>8</v>
      </c>
      <c r="N96" s="52" t="s">
        <v>517</v>
      </c>
      <c r="O96" s="11" t="s">
        <v>411</v>
      </c>
      <c r="P96" s="11" t="s">
        <v>411</v>
      </c>
      <c r="Q96" s="11" t="s">
        <v>410</v>
      </c>
      <c r="R96" s="11" t="s">
        <v>410</v>
      </c>
      <c r="S96" s="11" t="s">
        <v>411</v>
      </c>
      <c r="T96" s="11" t="s">
        <v>410</v>
      </c>
      <c r="U96" s="11" t="s">
        <v>410</v>
      </c>
      <c r="V96" s="1" t="s">
        <v>221</v>
      </c>
      <c r="W96" t="s">
        <v>61</v>
      </c>
      <c r="X96">
        <v>1</v>
      </c>
      <c r="AB96" t="s">
        <v>358</v>
      </c>
      <c r="AC96" s="11" t="s">
        <v>35</v>
      </c>
      <c r="AD96" s="11" t="s">
        <v>226</v>
      </c>
      <c r="AE96" s="51" t="s">
        <v>472</v>
      </c>
      <c r="AF96" s="55" t="s">
        <v>539</v>
      </c>
      <c r="AG96" t="s">
        <v>359</v>
      </c>
      <c r="AH96" s="44" t="s">
        <v>360</v>
      </c>
    </row>
    <row r="97" spans="1:34" x14ac:dyDescent="0.25">
      <c r="A97" t="s">
        <v>244</v>
      </c>
      <c r="B97" s="11" t="s">
        <v>411</v>
      </c>
      <c r="C97" s="11" t="s">
        <v>411</v>
      </c>
      <c r="D97" s="11" t="s">
        <v>411</v>
      </c>
      <c r="E97" s="11" t="s">
        <v>411</v>
      </c>
      <c r="F97" s="11" t="s">
        <v>410</v>
      </c>
      <c r="G97" s="11" t="s">
        <v>411</v>
      </c>
      <c r="H97" s="11" t="s">
        <v>411</v>
      </c>
      <c r="I97" s="11" t="s">
        <v>410</v>
      </c>
      <c r="J97" s="11" t="s">
        <v>411</v>
      </c>
      <c r="K97" s="11">
        <f t="shared" si="2"/>
        <v>7</v>
      </c>
      <c r="L97" s="45">
        <v>0</v>
      </c>
      <c r="M97" s="45">
        <v>8</v>
      </c>
      <c r="O97" s="11" t="s">
        <v>410</v>
      </c>
      <c r="P97" s="11" t="s">
        <v>411</v>
      </c>
      <c r="Q97" s="11" t="s">
        <v>410</v>
      </c>
      <c r="R97" s="11" t="s">
        <v>411</v>
      </c>
      <c r="S97" s="11" t="s">
        <v>410</v>
      </c>
      <c r="T97" s="11" t="s">
        <v>410</v>
      </c>
      <c r="U97" s="11" t="s">
        <v>410</v>
      </c>
      <c r="V97" s="1" t="s">
        <v>221</v>
      </c>
      <c r="W97" t="s">
        <v>8</v>
      </c>
      <c r="X97">
        <v>1</v>
      </c>
      <c r="Y97" s="11" t="s">
        <v>433</v>
      </c>
      <c r="Z97" s="11" t="s">
        <v>411</v>
      </c>
      <c r="AA97" s="11" t="s">
        <v>433</v>
      </c>
      <c r="AB97" t="s">
        <v>358</v>
      </c>
      <c r="AC97" s="11" t="s">
        <v>35</v>
      </c>
      <c r="AD97" s="13" t="s">
        <v>227</v>
      </c>
      <c r="AE97" s="51" t="s">
        <v>471</v>
      </c>
      <c r="AG97" t="s">
        <v>359</v>
      </c>
      <c r="AH97" s="44" t="s">
        <v>360</v>
      </c>
    </row>
    <row r="98" spans="1:34" x14ac:dyDescent="0.25">
      <c r="A98" s="2" t="s">
        <v>183</v>
      </c>
      <c r="B98" s="11" t="s">
        <v>410</v>
      </c>
      <c r="C98" s="11" t="s">
        <v>410</v>
      </c>
      <c r="D98" s="11" t="s">
        <v>410</v>
      </c>
      <c r="E98" s="11" t="s">
        <v>410</v>
      </c>
      <c r="F98" s="11" t="s">
        <v>410</v>
      </c>
      <c r="G98" s="11" t="s">
        <v>411</v>
      </c>
      <c r="H98" s="11" t="s">
        <v>410</v>
      </c>
      <c r="I98" s="11" t="s">
        <v>410</v>
      </c>
      <c r="J98" s="11" t="s">
        <v>410</v>
      </c>
      <c r="K98" s="11">
        <f t="shared" ref="K98:K129" si="3">COUNTIF(B98:J98,"yes")</f>
        <v>1</v>
      </c>
      <c r="L98" s="45">
        <v>6</v>
      </c>
      <c r="M98" s="45">
        <v>18</v>
      </c>
      <c r="O98" s="11" t="s">
        <v>411</v>
      </c>
      <c r="P98" s="11" t="s">
        <v>410</v>
      </c>
      <c r="Q98" s="11" t="s">
        <v>410</v>
      </c>
      <c r="R98" s="11" t="s">
        <v>410</v>
      </c>
      <c r="S98" s="11" t="s">
        <v>411</v>
      </c>
      <c r="T98" s="11" t="s">
        <v>410</v>
      </c>
      <c r="U98" s="11" t="s">
        <v>411</v>
      </c>
      <c r="V98" t="s">
        <v>156</v>
      </c>
      <c r="W98" t="s">
        <v>156</v>
      </c>
      <c r="X98">
        <v>1</v>
      </c>
      <c r="Y98" s="11" t="s">
        <v>411</v>
      </c>
      <c r="Z98" s="11" t="s">
        <v>433</v>
      </c>
      <c r="AA98" s="11" t="s">
        <v>433</v>
      </c>
      <c r="AE98" s="51"/>
      <c r="AG98" t="s">
        <v>340</v>
      </c>
      <c r="AH98" s="44" t="s">
        <v>342</v>
      </c>
    </row>
    <row r="99" spans="1:34" x14ac:dyDescent="0.25">
      <c r="A99" t="s">
        <v>99</v>
      </c>
      <c r="B99" s="11" t="s">
        <v>410</v>
      </c>
      <c r="C99" s="11" t="s">
        <v>411</v>
      </c>
      <c r="D99" s="11" t="s">
        <v>410</v>
      </c>
      <c r="E99" s="11" t="s">
        <v>410</v>
      </c>
      <c r="F99" s="11" t="s">
        <v>410</v>
      </c>
      <c r="G99" s="11" t="s">
        <v>410</v>
      </c>
      <c r="H99" s="11" t="s">
        <v>410</v>
      </c>
      <c r="I99" s="11" t="s">
        <v>410</v>
      </c>
      <c r="J99" s="11" t="s">
        <v>410</v>
      </c>
      <c r="K99" s="11">
        <f t="shared" si="3"/>
        <v>1</v>
      </c>
      <c r="L99" s="45">
        <v>2.5</v>
      </c>
      <c r="M99" s="45">
        <v>90</v>
      </c>
      <c r="O99" s="11" t="s">
        <v>411</v>
      </c>
      <c r="P99" s="11" t="s">
        <v>410</v>
      </c>
      <c r="Q99" s="11" t="s">
        <v>410</v>
      </c>
      <c r="R99" s="11" t="s">
        <v>410</v>
      </c>
      <c r="S99" s="11" t="s">
        <v>411</v>
      </c>
      <c r="T99" s="11" t="s">
        <v>410</v>
      </c>
      <c r="U99" s="11" t="s">
        <v>410</v>
      </c>
      <c r="V99" t="s">
        <v>221</v>
      </c>
      <c r="W99" t="s">
        <v>100</v>
      </c>
      <c r="X99">
        <v>13</v>
      </c>
      <c r="Y99" s="11" t="s">
        <v>411</v>
      </c>
      <c r="Z99" s="11" t="s">
        <v>411</v>
      </c>
      <c r="AA99" s="11" t="s">
        <v>411</v>
      </c>
      <c r="AB99" t="s">
        <v>272</v>
      </c>
      <c r="AC99" s="11" t="s">
        <v>34</v>
      </c>
      <c r="AD99" s="13" t="s">
        <v>214</v>
      </c>
      <c r="AE99" s="51" t="s">
        <v>473</v>
      </c>
    </row>
    <row r="100" spans="1:34" x14ac:dyDescent="0.25">
      <c r="A100" t="s">
        <v>101</v>
      </c>
      <c r="B100" s="11" t="s">
        <v>410</v>
      </c>
      <c r="C100" s="11" t="s">
        <v>411</v>
      </c>
      <c r="D100" s="11" t="s">
        <v>410</v>
      </c>
      <c r="E100" s="11" t="s">
        <v>410</v>
      </c>
      <c r="F100" s="11" t="s">
        <v>410</v>
      </c>
      <c r="G100" s="11" t="s">
        <v>410</v>
      </c>
      <c r="H100" s="11" t="s">
        <v>410</v>
      </c>
      <c r="I100" s="11" t="s">
        <v>410</v>
      </c>
      <c r="J100" s="11" t="s">
        <v>410</v>
      </c>
      <c r="K100" s="11">
        <f t="shared" si="3"/>
        <v>1</v>
      </c>
      <c r="L100" s="45">
        <v>0</v>
      </c>
      <c r="M100" s="45">
        <v>7.9</v>
      </c>
      <c r="O100" s="11" t="s">
        <v>411</v>
      </c>
      <c r="P100" s="11" t="s">
        <v>410</v>
      </c>
      <c r="Q100" s="11" t="s">
        <v>410</v>
      </c>
      <c r="R100" s="11" t="s">
        <v>410</v>
      </c>
      <c r="S100" s="11" t="s">
        <v>411</v>
      </c>
      <c r="T100" s="11" t="s">
        <v>410</v>
      </c>
      <c r="U100" s="11" t="s">
        <v>410</v>
      </c>
      <c r="V100" t="s">
        <v>221</v>
      </c>
      <c r="W100" t="s">
        <v>103</v>
      </c>
      <c r="X100">
        <v>1</v>
      </c>
      <c r="Y100" s="11" t="s">
        <v>411</v>
      </c>
      <c r="Z100" s="11" t="s">
        <v>433</v>
      </c>
      <c r="AA100" s="11" t="s">
        <v>433</v>
      </c>
      <c r="AB100" t="s">
        <v>272</v>
      </c>
      <c r="AC100" s="11" t="s">
        <v>36</v>
      </c>
      <c r="AD100" s="13" t="s">
        <v>218</v>
      </c>
      <c r="AE100" s="51" t="s">
        <v>475</v>
      </c>
    </row>
    <row r="101" spans="1:34" x14ac:dyDescent="0.25">
      <c r="A101" t="s">
        <v>259</v>
      </c>
      <c r="B101" s="11" t="s">
        <v>410</v>
      </c>
      <c r="C101" s="11" t="s">
        <v>410</v>
      </c>
      <c r="D101" s="11" t="s">
        <v>410</v>
      </c>
      <c r="E101" s="11" t="s">
        <v>411</v>
      </c>
      <c r="F101" s="11" t="s">
        <v>411</v>
      </c>
      <c r="G101" s="11" t="s">
        <v>410</v>
      </c>
      <c r="H101" s="11" t="s">
        <v>410</v>
      </c>
      <c r="I101" s="11" t="s">
        <v>410</v>
      </c>
      <c r="J101" s="11" t="s">
        <v>410</v>
      </c>
      <c r="K101" s="11">
        <f t="shared" si="3"/>
        <v>2</v>
      </c>
      <c r="L101" s="45">
        <v>3</v>
      </c>
      <c r="M101" s="45">
        <v>6</v>
      </c>
      <c r="O101" s="11" t="s">
        <v>411</v>
      </c>
      <c r="P101" s="11" t="s">
        <v>410</v>
      </c>
      <c r="Q101" s="11" t="s">
        <v>410</v>
      </c>
      <c r="R101" s="11" t="s">
        <v>410</v>
      </c>
      <c r="S101" s="11" t="s">
        <v>411</v>
      </c>
      <c r="T101" s="11" t="s">
        <v>410</v>
      </c>
      <c r="U101" s="11" t="s">
        <v>410</v>
      </c>
      <c r="V101" t="s">
        <v>221</v>
      </c>
      <c r="W101" t="s">
        <v>260</v>
      </c>
      <c r="X101">
        <v>3</v>
      </c>
      <c r="Y101" s="11" t="s">
        <v>411</v>
      </c>
      <c r="Z101" s="11" t="s">
        <v>411</v>
      </c>
      <c r="AA101" s="11" t="s">
        <v>433</v>
      </c>
      <c r="AB101" t="s">
        <v>43</v>
      </c>
      <c r="AC101" s="11" t="s">
        <v>34</v>
      </c>
      <c r="AD101" s="13"/>
      <c r="AE101" s="51" t="s">
        <v>476</v>
      </c>
      <c r="AF101" t="s">
        <v>261</v>
      </c>
      <c r="AG101" t="s">
        <v>365</v>
      </c>
      <c r="AH101" t="s">
        <v>364</v>
      </c>
    </row>
    <row r="102" spans="1:34" x14ac:dyDescent="0.25">
      <c r="A102" t="s">
        <v>168</v>
      </c>
      <c r="B102" s="11" t="s">
        <v>410</v>
      </c>
      <c r="C102" s="11" t="s">
        <v>410</v>
      </c>
      <c r="D102" s="11" t="s">
        <v>410</v>
      </c>
      <c r="E102" s="11" t="s">
        <v>411</v>
      </c>
      <c r="F102" s="11" t="s">
        <v>410</v>
      </c>
      <c r="G102" s="11" t="s">
        <v>410</v>
      </c>
      <c r="H102" s="11" t="s">
        <v>410</v>
      </c>
      <c r="I102" s="11" t="s">
        <v>410</v>
      </c>
      <c r="J102" s="11" t="s">
        <v>410</v>
      </c>
      <c r="K102" s="11">
        <f t="shared" si="3"/>
        <v>1</v>
      </c>
      <c r="L102" s="45">
        <v>0.5</v>
      </c>
      <c r="M102" s="45">
        <v>3</v>
      </c>
      <c r="O102" s="11" t="s">
        <v>410</v>
      </c>
      <c r="P102" s="11" t="s">
        <v>411</v>
      </c>
      <c r="Q102" s="11" t="s">
        <v>410</v>
      </c>
      <c r="R102" s="11" t="s">
        <v>410</v>
      </c>
      <c r="S102" s="11" t="s">
        <v>411</v>
      </c>
      <c r="T102" s="11" t="s">
        <v>410</v>
      </c>
      <c r="U102" s="11" t="s">
        <v>411</v>
      </c>
      <c r="V102" t="s">
        <v>156</v>
      </c>
      <c r="W102" t="s">
        <v>169</v>
      </c>
      <c r="X102">
        <v>5</v>
      </c>
      <c r="Y102" s="11" t="s">
        <v>411</v>
      </c>
      <c r="Z102" s="11" t="s">
        <v>411</v>
      </c>
      <c r="AA102" s="11" t="s">
        <v>433</v>
      </c>
      <c r="AB102" t="s">
        <v>43</v>
      </c>
      <c r="AC102" s="11" t="s">
        <v>34</v>
      </c>
      <c r="AD102" s="11" t="s">
        <v>226</v>
      </c>
      <c r="AE102" s="51" t="s">
        <v>438</v>
      </c>
      <c r="AG102" t="s">
        <v>340</v>
      </c>
      <c r="AH102" s="44" t="s">
        <v>342</v>
      </c>
    </row>
    <row r="103" spans="1:34" x14ac:dyDescent="0.25">
      <c r="A103" t="s">
        <v>583</v>
      </c>
      <c r="B103" s="11" t="s">
        <v>410</v>
      </c>
      <c r="C103" s="11" t="s">
        <v>410</v>
      </c>
      <c r="D103" s="11" t="s">
        <v>410</v>
      </c>
      <c r="E103" s="11" t="s">
        <v>410</v>
      </c>
      <c r="F103" s="11" t="s">
        <v>410</v>
      </c>
      <c r="G103" s="11" t="s">
        <v>410</v>
      </c>
      <c r="H103" s="11" t="s">
        <v>411</v>
      </c>
      <c r="I103" s="11" t="s">
        <v>410</v>
      </c>
      <c r="J103" s="11" t="s">
        <v>410</v>
      </c>
      <c r="K103" s="11">
        <f t="shared" si="3"/>
        <v>1</v>
      </c>
      <c r="L103" s="45">
        <v>7</v>
      </c>
      <c r="M103" s="45">
        <v>12</v>
      </c>
      <c r="N103" s="52" t="s">
        <v>596</v>
      </c>
      <c r="O103" s="11" t="s">
        <v>411</v>
      </c>
      <c r="P103" s="11" t="s">
        <v>410</v>
      </c>
      <c r="Q103" s="11" t="s">
        <v>410</v>
      </c>
      <c r="R103" s="11" t="s">
        <v>411</v>
      </c>
      <c r="S103" s="11" t="s">
        <v>410</v>
      </c>
      <c r="T103" s="11" t="s">
        <v>410</v>
      </c>
      <c r="U103" s="11" t="s">
        <v>411</v>
      </c>
      <c r="V103" s="49" t="s">
        <v>247</v>
      </c>
      <c r="W103" t="s">
        <v>567</v>
      </c>
      <c r="X103">
        <v>13</v>
      </c>
      <c r="Y103" s="11" t="s">
        <v>411</v>
      </c>
      <c r="Z103" s="11" t="s">
        <v>433</v>
      </c>
      <c r="AA103" s="11" t="s">
        <v>433</v>
      </c>
      <c r="AF103" t="s">
        <v>595</v>
      </c>
    </row>
    <row r="104" spans="1:34" x14ac:dyDescent="0.25">
      <c r="A104" t="s">
        <v>210</v>
      </c>
      <c r="B104" s="11" t="s">
        <v>411</v>
      </c>
      <c r="C104" s="11" t="s">
        <v>410</v>
      </c>
      <c r="D104" s="11" t="s">
        <v>410</v>
      </c>
      <c r="E104" s="11" t="s">
        <v>410</v>
      </c>
      <c r="F104" s="11" t="s">
        <v>411</v>
      </c>
      <c r="G104" s="11" t="s">
        <v>410</v>
      </c>
      <c r="H104" s="11" t="s">
        <v>411</v>
      </c>
      <c r="I104" s="11" t="s">
        <v>410</v>
      </c>
      <c r="J104" s="11" t="s">
        <v>410</v>
      </c>
      <c r="K104" s="11">
        <f t="shared" si="3"/>
        <v>3</v>
      </c>
      <c r="L104" s="45" t="s">
        <v>233</v>
      </c>
      <c r="M104" s="45" t="s">
        <v>233</v>
      </c>
      <c r="O104" s="11" t="s">
        <v>411</v>
      </c>
      <c r="P104" s="11" t="s">
        <v>410</v>
      </c>
      <c r="Q104" s="11" t="s">
        <v>411</v>
      </c>
      <c r="R104" s="11" t="s">
        <v>410</v>
      </c>
      <c r="S104" s="11" t="s">
        <v>411</v>
      </c>
      <c r="T104" s="11" t="s">
        <v>410</v>
      </c>
      <c r="U104" s="11" t="s">
        <v>410</v>
      </c>
      <c r="V104" t="s">
        <v>221</v>
      </c>
      <c r="AB104" t="s">
        <v>43</v>
      </c>
      <c r="AC104" s="11" t="s">
        <v>35</v>
      </c>
      <c r="AD104" s="11" t="s">
        <v>303</v>
      </c>
      <c r="AE104" s="51" t="s">
        <v>477</v>
      </c>
    </row>
    <row r="105" spans="1:34" x14ac:dyDescent="0.25">
      <c r="A105" t="s">
        <v>223</v>
      </c>
      <c r="B105" s="11" t="s">
        <v>410</v>
      </c>
      <c r="C105" s="11" t="s">
        <v>410</v>
      </c>
      <c r="D105" s="11" t="s">
        <v>411</v>
      </c>
      <c r="E105" s="11" t="s">
        <v>410</v>
      </c>
      <c r="F105" s="11" t="s">
        <v>410</v>
      </c>
      <c r="G105" s="11" t="s">
        <v>410</v>
      </c>
      <c r="H105" s="11" t="s">
        <v>410</v>
      </c>
      <c r="I105" s="11" t="s">
        <v>410</v>
      </c>
      <c r="J105" s="11" t="s">
        <v>410</v>
      </c>
      <c r="K105" s="11">
        <f t="shared" si="3"/>
        <v>1</v>
      </c>
      <c r="L105" s="45">
        <v>6</v>
      </c>
      <c r="M105" s="45">
        <v>90</v>
      </c>
      <c r="O105" s="11" t="s">
        <v>411</v>
      </c>
      <c r="P105" s="11" t="s">
        <v>410</v>
      </c>
      <c r="Q105" s="11" t="s">
        <v>410</v>
      </c>
      <c r="R105" s="11" t="s">
        <v>410</v>
      </c>
      <c r="S105" s="11" t="s">
        <v>411</v>
      </c>
      <c r="T105" s="11" t="s">
        <v>410</v>
      </c>
      <c r="U105" s="11" t="s">
        <v>410</v>
      </c>
      <c r="V105" t="s">
        <v>221</v>
      </c>
      <c r="W105" t="s">
        <v>102</v>
      </c>
      <c r="X105">
        <v>2</v>
      </c>
      <c r="Y105" s="11" t="s">
        <v>433</v>
      </c>
      <c r="Z105" s="11" t="s">
        <v>411</v>
      </c>
      <c r="AA105" s="11" t="s">
        <v>411</v>
      </c>
      <c r="AB105" t="s">
        <v>363</v>
      </c>
      <c r="AC105" s="11" t="s">
        <v>34</v>
      </c>
      <c r="AD105" s="12" t="s">
        <v>214</v>
      </c>
      <c r="AE105" s="51" t="s">
        <v>474</v>
      </c>
    </row>
    <row r="106" spans="1:34" x14ac:dyDescent="0.25">
      <c r="A106" t="s">
        <v>211</v>
      </c>
      <c r="B106" s="11" t="s">
        <v>411</v>
      </c>
      <c r="C106" s="11" t="s">
        <v>410</v>
      </c>
      <c r="D106" s="11" t="s">
        <v>410</v>
      </c>
      <c r="E106" s="11" t="s">
        <v>410</v>
      </c>
      <c r="F106" s="11" t="s">
        <v>411</v>
      </c>
      <c r="G106" s="11" t="s">
        <v>410</v>
      </c>
      <c r="H106" s="11" t="s">
        <v>410</v>
      </c>
      <c r="I106" s="11" t="s">
        <v>410</v>
      </c>
      <c r="J106" s="11" t="s">
        <v>410</v>
      </c>
      <c r="K106" s="11">
        <f t="shared" si="3"/>
        <v>2</v>
      </c>
      <c r="L106" s="45">
        <v>4</v>
      </c>
      <c r="M106" s="45">
        <v>90</v>
      </c>
      <c r="O106" s="11" t="s">
        <v>411</v>
      </c>
      <c r="P106" s="11" t="s">
        <v>410</v>
      </c>
      <c r="Q106" s="11" t="s">
        <v>411</v>
      </c>
      <c r="R106" s="11" t="s">
        <v>410</v>
      </c>
      <c r="S106" s="11" t="s">
        <v>411</v>
      </c>
      <c r="T106" s="11" t="s">
        <v>410</v>
      </c>
      <c r="U106" s="11" t="s">
        <v>410</v>
      </c>
      <c r="V106" t="s">
        <v>247</v>
      </c>
      <c r="W106" t="s">
        <v>230</v>
      </c>
      <c r="X106">
        <v>4</v>
      </c>
      <c r="Y106" s="11" t="s">
        <v>411</v>
      </c>
      <c r="Z106" s="11" t="s">
        <v>411</v>
      </c>
      <c r="AA106" s="11" t="s">
        <v>411</v>
      </c>
      <c r="AB106" t="s">
        <v>43</v>
      </c>
      <c r="AC106" s="11" t="s">
        <v>35</v>
      </c>
      <c r="AD106" s="11">
        <v>15</v>
      </c>
      <c r="AE106" s="51" t="s">
        <v>438</v>
      </c>
      <c r="AG106" t="s">
        <v>366</v>
      </c>
      <c r="AH106" s="44" t="s">
        <v>367</v>
      </c>
    </row>
    <row r="107" spans="1:34" x14ac:dyDescent="0.25">
      <c r="A107" t="s">
        <v>163</v>
      </c>
      <c r="B107" s="11" t="s">
        <v>411</v>
      </c>
      <c r="C107" s="11" t="s">
        <v>411</v>
      </c>
      <c r="D107" s="11" t="s">
        <v>411</v>
      </c>
      <c r="E107" s="11" t="s">
        <v>410</v>
      </c>
      <c r="F107" s="11" t="s">
        <v>410</v>
      </c>
      <c r="G107" s="11" t="s">
        <v>410</v>
      </c>
      <c r="H107" s="11" t="s">
        <v>410</v>
      </c>
      <c r="I107" s="11" t="s">
        <v>410</v>
      </c>
      <c r="J107" s="11" t="s">
        <v>411</v>
      </c>
      <c r="K107" s="11">
        <f t="shared" si="3"/>
        <v>4</v>
      </c>
      <c r="L107" s="45">
        <v>0</v>
      </c>
      <c r="M107" s="45">
        <v>2</v>
      </c>
      <c r="O107" s="11" t="s">
        <v>411</v>
      </c>
      <c r="P107" s="11" t="s">
        <v>410</v>
      </c>
      <c r="Q107" s="11" t="s">
        <v>410</v>
      </c>
      <c r="R107" s="11" t="s">
        <v>411</v>
      </c>
      <c r="S107" s="11" t="s">
        <v>410</v>
      </c>
      <c r="T107" s="11" t="s">
        <v>410</v>
      </c>
      <c r="U107" s="11" t="s">
        <v>411</v>
      </c>
      <c r="V107" t="s">
        <v>25</v>
      </c>
      <c r="W107" t="s">
        <v>25</v>
      </c>
      <c r="X107">
        <v>1</v>
      </c>
      <c r="Y107" s="11" t="s">
        <v>433</v>
      </c>
      <c r="Z107" s="11" t="s">
        <v>411</v>
      </c>
      <c r="AA107" s="11" t="s">
        <v>433</v>
      </c>
      <c r="AD107" s="11">
        <v>30</v>
      </c>
      <c r="AE107" s="51"/>
      <c r="AG107" t="s">
        <v>369</v>
      </c>
      <c r="AH107" s="44" t="s">
        <v>368</v>
      </c>
    </row>
    <row r="108" spans="1:34" x14ac:dyDescent="0.25">
      <c r="A108" t="s">
        <v>164</v>
      </c>
      <c r="B108" s="11" t="s">
        <v>411</v>
      </c>
      <c r="C108" s="11" t="s">
        <v>411</v>
      </c>
      <c r="D108" s="11" t="s">
        <v>411</v>
      </c>
      <c r="E108" s="11" t="s">
        <v>410</v>
      </c>
      <c r="F108" s="11" t="s">
        <v>410</v>
      </c>
      <c r="G108" s="11" t="s">
        <v>410</v>
      </c>
      <c r="H108" s="11" t="s">
        <v>410</v>
      </c>
      <c r="I108" s="11" t="s">
        <v>410</v>
      </c>
      <c r="J108" s="11" t="s">
        <v>411</v>
      </c>
      <c r="K108" s="11">
        <f t="shared" si="3"/>
        <v>4</v>
      </c>
      <c r="L108" s="45">
        <v>2</v>
      </c>
      <c r="M108" s="45">
        <v>5</v>
      </c>
      <c r="O108" s="11" t="s">
        <v>411</v>
      </c>
      <c r="P108" s="11" t="s">
        <v>410</v>
      </c>
      <c r="Q108" s="11" t="s">
        <v>410</v>
      </c>
      <c r="R108" s="11" t="s">
        <v>411</v>
      </c>
      <c r="S108" s="11" t="s">
        <v>410</v>
      </c>
      <c r="T108" s="11" t="s">
        <v>410</v>
      </c>
      <c r="U108" s="11" t="s">
        <v>411</v>
      </c>
      <c r="V108" t="s">
        <v>25</v>
      </c>
      <c r="W108" t="s">
        <v>25</v>
      </c>
      <c r="X108">
        <v>1</v>
      </c>
      <c r="Y108" s="11" t="s">
        <v>433</v>
      </c>
      <c r="Z108" s="11" t="s">
        <v>411</v>
      </c>
      <c r="AA108" s="11" t="s">
        <v>433</v>
      </c>
      <c r="AC108" s="11" t="s">
        <v>34</v>
      </c>
      <c r="AD108" s="11">
        <v>30</v>
      </c>
      <c r="AE108" s="51"/>
      <c r="AG108" t="s">
        <v>369</v>
      </c>
      <c r="AH108" s="44" t="s">
        <v>368</v>
      </c>
    </row>
    <row r="109" spans="1:34" x14ac:dyDescent="0.25">
      <c r="A109" t="s">
        <v>105</v>
      </c>
      <c r="B109" s="11" t="s">
        <v>411</v>
      </c>
      <c r="C109" s="11" t="s">
        <v>410</v>
      </c>
      <c r="D109" s="11" t="s">
        <v>410</v>
      </c>
      <c r="E109" s="11" t="s">
        <v>410</v>
      </c>
      <c r="F109" s="11" t="s">
        <v>410</v>
      </c>
      <c r="G109" s="11" t="s">
        <v>410</v>
      </c>
      <c r="H109" s="11" t="s">
        <v>410</v>
      </c>
      <c r="I109" s="11" t="s">
        <v>410</v>
      </c>
      <c r="J109" s="11" t="s">
        <v>410</v>
      </c>
      <c r="K109" s="11">
        <f t="shared" si="3"/>
        <v>1</v>
      </c>
      <c r="L109" s="45">
        <v>5</v>
      </c>
      <c r="M109" s="45">
        <v>90</v>
      </c>
      <c r="O109" s="11" t="s">
        <v>411</v>
      </c>
      <c r="P109" s="11" t="s">
        <v>410</v>
      </c>
      <c r="Q109" s="11" t="s">
        <v>410</v>
      </c>
      <c r="R109" s="11" t="s">
        <v>410</v>
      </c>
      <c r="S109" s="11" t="s">
        <v>411</v>
      </c>
      <c r="T109" s="11" t="s">
        <v>410</v>
      </c>
      <c r="U109" s="11" t="s">
        <v>410</v>
      </c>
      <c r="V109" t="s">
        <v>221</v>
      </c>
      <c r="W109" t="s">
        <v>1</v>
      </c>
      <c r="X109">
        <v>1</v>
      </c>
      <c r="Y109" s="11" t="s">
        <v>411</v>
      </c>
      <c r="Z109" s="11" t="s">
        <v>433</v>
      </c>
      <c r="AA109" s="11" t="s">
        <v>433</v>
      </c>
      <c r="AB109" t="s">
        <v>272</v>
      </c>
      <c r="AC109" s="11" t="s">
        <v>34</v>
      </c>
      <c r="AD109" s="11" t="s">
        <v>219</v>
      </c>
      <c r="AE109" s="51" t="s">
        <v>478</v>
      </c>
    </row>
    <row r="110" spans="1:34" x14ac:dyDescent="0.25">
      <c r="A110" t="s">
        <v>552</v>
      </c>
      <c r="B110" s="11" t="s">
        <v>410</v>
      </c>
      <c r="C110" s="11" t="s">
        <v>410</v>
      </c>
      <c r="D110" s="11" t="s">
        <v>410</v>
      </c>
      <c r="E110" s="11" t="s">
        <v>411</v>
      </c>
      <c r="F110" s="11" t="s">
        <v>410</v>
      </c>
      <c r="G110" s="11" t="s">
        <v>410</v>
      </c>
      <c r="H110" s="11" t="s">
        <v>410</v>
      </c>
      <c r="I110" s="11" t="s">
        <v>410</v>
      </c>
      <c r="J110" s="11" t="s">
        <v>410</v>
      </c>
      <c r="K110" s="11">
        <f t="shared" si="3"/>
        <v>1</v>
      </c>
      <c r="L110" s="45">
        <v>6</v>
      </c>
      <c r="M110" s="45">
        <v>19</v>
      </c>
      <c r="O110" s="11" t="s">
        <v>411</v>
      </c>
      <c r="P110" s="11" t="s">
        <v>410</v>
      </c>
      <c r="Q110" s="11" t="s">
        <v>410</v>
      </c>
      <c r="R110" s="11" t="s">
        <v>411</v>
      </c>
      <c r="S110" s="11" t="s">
        <v>411</v>
      </c>
      <c r="T110" s="11" t="s">
        <v>410</v>
      </c>
      <c r="U110" s="11" t="s">
        <v>410</v>
      </c>
      <c r="V110" t="s">
        <v>221</v>
      </c>
      <c r="W110" t="s">
        <v>568</v>
      </c>
      <c r="X110">
        <v>4</v>
      </c>
      <c r="Y110" s="11" t="s">
        <v>433</v>
      </c>
      <c r="Z110" s="11" t="s">
        <v>411</v>
      </c>
      <c r="AA110" s="11" t="s">
        <v>433</v>
      </c>
      <c r="AB110" t="s">
        <v>597</v>
      </c>
      <c r="AC110" s="11" t="s">
        <v>35</v>
      </c>
      <c r="AD110" s="12" t="s">
        <v>214</v>
      </c>
      <c r="AF110" t="s">
        <v>598</v>
      </c>
    </row>
    <row r="111" spans="1:34" x14ac:dyDescent="0.25">
      <c r="A111" t="s">
        <v>175</v>
      </c>
      <c r="B111" s="11" t="s">
        <v>411</v>
      </c>
      <c r="C111" s="11" t="s">
        <v>410</v>
      </c>
      <c r="D111" s="11" t="s">
        <v>410</v>
      </c>
      <c r="E111" s="11" t="s">
        <v>410</v>
      </c>
      <c r="F111" s="11" t="s">
        <v>410</v>
      </c>
      <c r="G111" s="11" t="s">
        <v>410</v>
      </c>
      <c r="H111" s="11" t="s">
        <v>410</v>
      </c>
      <c r="I111" s="11" t="s">
        <v>410</v>
      </c>
      <c r="J111" s="11" t="s">
        <v>410</v>
      </c>
      <c r="K111" s="11">
        <f t="shared" si="3"/>
        <v>1</v>
      </c>
      <c r="L111" s="45">
        <v>5</v>
      </c>
      <c r="M111" s="45">
        <v>90</v>
      </c>
      <c r="O111" s="11" t="s">
        <v>411</v>
      </c>
      <c r="P111" s="11" t="s">
        <v>410</v>
      </c>
      <c r="Q111" s="11" t="s">
        <v>410</v>
      </c>
      <c r="R111" s="11" t="s">
        <v>410</v>
      </c>
      <c r="S111" s="11" t="s">
        <v>411</v>
      </c>
      <c r="T111" s="11" t="s">
        <v>410</v>
      </c>
      <c r="U111" s="11" t="s">
        <v>410</v>
      </c>
      <c r="V111" t="s">
        <v>221</v>
      </c>
      <c r="AB111" t="s">
        <v>370</v>
      </c>
      <c r="AC111" s="11" t="s">
        <v>34</v>
      </c>
      <c r="AD111" s="54" t="s">
        <v>529</v>
      </c>
      <c r="AE111" s="51" t="s">
        <v>479</v>
      </c>
    </row>
    <row r="112" spans="1:34" x14ac:dyDescent="0.25">
      <c r="A112" t="s">
        <v>519</v>
      </c>
      <c r="B112" s="11" t="s">
        <v>410</v>
      </c>
      <c r="C112" s="11" t="s">
        <v>411</v>
      </c>
      <c r="D112" s="11" t="s">
        <v>410</v>
      </c>
      <c r="E112" s="11" t="s">
        <v>410</v>
      </c>
      <c r="F112" s="11" t="s">
        <v>410</v>
      </c>
      <c r="G112" s="11" t="s">
        <v>410</v>
      </c>
      <c r="H112" s="11" t="s">
        <v>410</v>
      </c>
      <c r="I112" s="11" t="s">
        <v>410</v>
      </c>
      <c r="J112" s="11" t="s">
        <v>410</v>
      </c>
      <c r="K112" s="11">
        <f t="shared" si="3"/>
        <v>1</v>
      </c>
      <c r="L112" s="45">
        <v>2</v>
      </c>
      <c r="M112" s="45">
        <v>7.5</v>
      </c>
      <c r="O112" s="11" t="s">
        <v>411</v>
      </c>
      <c r="P112" s="11" t="s">
        <v>410</v>
      </c>
      <c r="Q112" s="11" t="s">
        <v>410</v>
      </c>
      <c r="R112" s="11" t="s">
        <v>410</v>
      </c>
      <c r="S112" s="11" t="s">
        <v>411</v>
      </c>
      <c r="T112" s="11" t="s">
        <v>410</v>
      </c>
      <c r="U112" s="11" t="s">
        <v>410</v>
      </c>
      <c r="V112" t="s">
        <v>221</v>
      </c>
      <c r="AB112" t="s">
        <v>371</v>
      </c>
      <c r="AC112" s="11" t="s">
        <v>36</v>
      </c>
      <c r="AD112" s="11" t="s">
        <v>518</v>
      </c>
      <c r="AE112" s="51" t="s">
        <v>480</v>
      </c>
    </row>
    <row r="113" spans="1:34" x14ac:dyDescent="0.25">
      <c r="A113" t="s">
        <v>128</v>
      </c>
      <c r="B113" s="11" t="s">
        <v>410</v>
      </c>
      <c r="C113" s="11" t="s">
        <v>411</v>
      </c>
      <c r="D113" s="11" t="s">
        <v>411</v>
      </c>
      <c r="E113" s="11" t="s">
        <v>411</v>
      </c>
      <c r="F113" s="11" t="s">
        <v>410</v>
      </c>
      <c r="G113" s="11" t="s">
        <v>411</v>
      </c>
      <c r="H113" s="11" t="s">
        <v>410</v>
      </c>
      <c r="I113" s="11" t="s">
        <v>410</v>
      </c>
      <c r="J113" s="11" t="s">
        <v>410</v>
      </c>
      <c r="K113" s="11">
        <f t="shared" si="3"/>
        <v>4</v>
      </c>
      <c r="L113" s="45">
        <v>0</v>
      </c>
      <c r="M113" s="45">
        <v>6</v>
      </c>
      <c r="O113" s="11" t="s">
        <v>411</v>
      </c>
      <c r="P113" s="11" t="s">
        <v>410</v>
      </c>
      <c r="Q113" s="11" t="s">
        <v>410</v>
      </c>
      <c r="R113" s="11" t="s">
        <v>411</v>
      </c>
      <c r="S113" s="11" t="s">
        <v>410</v>
      </c>
      <c r="T113" s="11" t="s">
        <v>410</v>
      </c>
      <c r="U113" s="11" t="s">
        <v>411</v>
      </c>
      <c r="V113" t="s">
        <v>8</v>
      </c>
      <c r="W113" t="s">
        <v>8</v>
      </c>
      <c r="X113">
        <v>1</v>
      </c>
      <c r="Y113" s="11" t="s">
        <v>433</v>
      </c>
      <c r="Z113" s="11" t="s">
        <v>411</v>
      </c>
      <c r="AA113" s="11" t="s">
        <v>433</v>
      </c>
      <c r="AD113" s="11">
        <v>30</v>
      </c>
      <c r="AE113" s="51"/>
      <c r="AG113" t="s">
        <v>327</v>
      </c>
      <c r="AH113" s="44" t="s">
        <v>328</v>
      </c>
    </row>
    <row r="114" spans="1:34" x14ac:dyDescent="0.25">
      <c r="A114" t="s">
        <v>337</v>
      </c>
      <c r="B114" s="11" t="s">
        <v>411</v>
      </c>
      <c r="C114" s="11" t="s">
        <v>410</v>
      </c>
      <c r="D114" s="11" t="s">
        <v>410</v>
      </c>
      <c r="E114" s="11" t="s">
        <v>410</v>
      </c>
      <c r="F114" s="11" t="s">
        <v>411</v>
      </c>
      <c r="G114" s="11" t="s">
        <v>410</v>
      </c>
      <c r="H114" s="11" t="s">
        <v>411</v>
      </c>
      <c r="I114" s="11" t="s">
        <v>410</v>
      </c>
      <c r="J114" s="11" t="s">
        <v>410</v>
      </c>
      <c r="K114" s="11">
        <f t="shared" si="3"/>
        <v>3</v>
      </c>
      <c r="L114" s="45">
        <v>7</v>
      </c>
      <c r="M114" s="45">
        <v>16</v>
      </c>
      <c r="O114" s="11" t="s">
        <v>411</v>
      </c>
      <c r="P114" s="11" t="s">
        <v>410</v>
      </c>
      <c r="Q114" s="11" t="s">
        <v>410</v>
      </c>
      <c r="R114" s="11" t="s">
        <v>410</v>
      </c>
      <c r="S114" s="11" t="s">
        <v>411</v>
      </c>
      <c r="T114" s="11" t="s">
        <v>410</v>
      </c>
      <c r="U114" s="11" t="s">
        <v>411</v>
      </c>
      <c r="V114" s="1" t="s">
        <v>24</v>
      </c>
      <c r="W114" s="1" t="s">
        <v>24</v>
      </c>
      <c r="X114">
        <v>1</v>
      </c>
      <c r="Y114" s="11" t="s">
        <v>411</v>
      </c>
      <c r="Z114" s="11" t="s">
        <v>433</v>
      </c>
      <c r="AA114" s="11" t="s">
        <v>433</v>
      </c>
      <c r="AB114" t="s">
        <v>335</v>
      </c>
      <c r="AC114" s="11" t="s">
        <v>36</v>
      </c>
      <c r="AD114" s="11" t="s">
        <v>338</v>
      </c>
      <c r="AE114" s="51" t="s">
        <v>463</v>
      </c>
      <c r="AF114" t="s">
        <v>339</v>
      </c>
    </row>
    <row r="115" spans="1:34" x14ac:dyDescent="0.25">
      <c r="A115" t="s">
        <v>106</v>
      </c>
      <c r="B115" s="11" t="s">
        <v>411</v>
      </c>
      <c r="C115" s="11" t="s">
        <v>411</v>
      </c>
      <c r="D115" s="11" t="s">
        <v>411</v>
      </c>
      <c r="E115" s="11" t="s">
        <v>411</v>
      </c>
      <c r="F115" s="11" t="s">
        <v>410</v>
      </c>
      <c r="G115" s="11" t="s">
        <v>410</v>
      </c>
      <c r="H115" s="11" t="s">
        <v>410</v>
      </c>
      <c r="I115" s="11" t="s">
        <v>410</v>
      </c>
      <c r="J115" s="11" t="s">
        <v>410</v>
      </c>
      <c r="K115" s="11">
        <f t="shared" si="3"/>
        <v>4</v>
      </c>
      <c r="L115" s="45">
        <v>0.25</v>
      </c>
      <c r="M115" s="45">
        <v>3</v>
      </c>
      <c r="N115" s="52" t="s">
        <v>520</v>
      </c>
      <c r="O115" s="11" t="s">
        <v>411</v>
      </c>
      <c r="P115" s="11" t="s">
        <v>411</v>
      </c>
      <c r="Q115" s="11" t="s">
        <v>410</v>
      </c>
      <c r="R115" s="11" t="s">
        <v>411</v>
      </c>
      <c r="S115" s="11" t="s">
        <v>410</v>
      </c>
      <c r="T115" s="11" t="s">
        <v>410</v>
      </c>
      <c r="U115" s="11" t="s">
        <v>411</v>
      </c>
      <c r="V115" t="s">
        <v>107</v>
      </c>
      <c r="W115" t="s">
        <v>107</v>
      </c>
      <c r="X115">
        <v>1</v>
      </c>
      <c r="Y115" s="11" t="s">
        <v>433</v>
      </c>
      <c r="Z115" s="11" t="s">
        <v>411</v>
      </c>
      <c r="AA115" s="11" t="s">
        <v>433</v>
      </c>
      <c r="AC115" s="11" t="s">
        <v>34</v>
      </c>
      <c r="AD115" s="11">
        <v>25</v>
      </c>
      <c r="AE115" s="51"/>
      <c r="AG115" t="s">
        <v>373</v>
      </c>
      <c r="AH115" s="44" t="s">
        <v>372</v>
      </c>
    </row>
    <row r="116" spans="1:34" x14ac:dyDescent="0.25">
      <c r="A116" t="s">
        <v>553</v>
      </c>
      <c r="B116" s="11" t="s">
        <v>410</v>
      </c>
      <c r="C116" s="11" t="s">
        <v>410</v>
      </c>
      <c r="D116" s="11" t="s">
        <v>410</v>
      </c>
      <c r="E116" s="11" t="s">
        <v>411</v>
      </c>
      <c r="F116" s="11" t="s">
        <v>410</v>
      </c>
      <c r="G116" s="11" t="s">
        <v>410</v>
      </c>
      <c r="H116" s="11" t="s">
        <v>410</v>
      </c>
      <c r="I116" s="11" t="s">
        <v>410</v>
      </c>
      <c r="J116" s="11" t="s">
        <v>410</v>
      </c>
      <c r="K116" s="11">
        <f t="shared" si="3"/>
        <v>1</v>
      </c>
      <c r="L116" s="45">
        <f>30/12</f>
        <v>2.5</v>
      </c>
      <c r="M116" s="45">
        <f>76/12</f>
        <v>6.333333333333333</v>
      </c>
      <c r="O116" s="11" t="s">
        <v>410</v>
      </c>
      <c r="P116" s="11" t="s">
        <v>411</v>
      </c>
      <c r="Q116" s="11" t="s">
        <v>410</v>
      </c>
      <c r="R116" s="11" t="s">
        <v>411</v>
      </c>
      <c r="S116" s="11" t="s">
        <v>411</v>
      </c>
      <c r="T116" s="11" t="s">
        <v>410</v>
      </c>
      <c r="U116" s="11" t="s">
        <v>410</v>
      </c>
      <c r="V116" t="s">
        <v>221</v>
      </c>
      <c r="W116" t="s">
        <v>581</v>
      </c>
      <c r="X116">
        <v>5</v>
      </c>
      <c r="Y116" s="11" t="s">
        <v>433</v>
      </c>
      <c r="Z116" s="11" t="s">
        <v>411</v>
      </c>
      <c r="AA116" s="11" t="s">
        <v>411</v>
      </c>
      <c r="AB116" t="s">
        <v>597</v>
      </c>
      <c r="AC116" s="11" t="s">
        <v>34</v>
      </c>
      <c r="AD116" s="11">
        <v>15</v>
      </c>
      <c r="AE116" s="49" t="s">
        <v>600</v>
      </c>
      <c r="AF116" t="s">
        <v>599</v>
      </c>
    </row>
    <row r="117" spans="1:34" x14ac:dyDescent="0.25">
      <c r="A117" t="s">
        <v>566</v>
      </c>
      <c r="B117" s="11" t="s">
        <v>410</v>
      </c>
      <c r="C117" s="11" t="s">
        <v>410</v>
      </c>
      <c r="D117" s="11" t="s">
        <v>410</v>
      </c>
      <c r="E117" s="11" t="s">
        <v>411</v>
      </c>
      <c r="F117" s="11" t="s">
        <v>410</v>
      </c>
      <c r="G117" s="11" t="s">
        <v>410</v>
      </c>
      <c r="H117" s="11" t="s">
        <v>411</v>
      </c>
      <c r="I117" s="11" t="s">
        <v>410</v>
      </c>
      <c r="J117" s="11" t="s">
        <v>410</v>
      </c>
      <c r="K117" s="11">
        <f t="shared" si="3"/>
        <v>2</v>
      </c>
      <c r="L117" s="45">
        <v>3</v>
      </c>
      <c r="M117" s="45">
        <v>18</v>
      </c>
      <c r="O117" s="11" t="s">
        <v>411</v>
      </c>
      <c r="P117" s="11" t="s">
        <v>411</v>
      </c>
      <c r="Q117" s="11" t="s">
        <v>410</v>
      </c>
      <c r="R117" s="11" t="s">
        <v>410</v>
      </c>
      <c r="S117" s="11" t="s">
        <v>411</v>
      </c>
      <c r="T117" s="11" t="s">
        <v>410</v>
      </c>
      <c r="U117" s="11" t="s">
        <v>410</v>
      </c>
      <c r="V117" s="49" t="s">
        <v>221</v>
      </c>
      <c r="AB117" t="s">
        <v>272</v>
      </c>
      <c r="AE117" s="58" t="s">
        <v>620</v>
      </c>
    </row>
    <row r="118" spans="1:34" x14ac:dyDescent="0.25">
      <c r="A118" t="s">
        <v>559</v>
      </c>
      <c r="B118" s="11" t="s">
        <v>410</v>
      </c>
      <c r="C118" s="11" t="s">
        <v>410</v>
      </c>
      <c r="D118" s="11" t="s">
        <v>410</v>
      </c>
      <c r="E118" s="11" t="s">
        <v>411</v>
      </c>
      <c r="F118" s="11" t="s">
        <v>410</v>
      </c>
      <c r="G118" s="11" t="s">
        <v>410</v>
      </c>
      <c r="H118" s="11" t="s">
        <v>411</v>
      </c>
      <c r="I118" s="11" t="s">
        <v>410</v>
      </c>
      <c r="J118" s="11" t="s">
        <v>410</v>
      </c>
      <c r="K118" s="11">
        <f t="shared" si="3"/>
        <v>2</v>
      </c>
      <c r="L118" s="45">
        <v>4</v>
      </c>
      <c r="M118" s="45">
        <v>11</v>
      </c>
      <c r="O118" s="11" t="s">
        <v>411</v>
      </c>
      <c r="P118" s="11" t="s">
        <v>411</v>
      </c>
      <c r="Q118" s="11" t="s">
        <v>410</v>
      </c>
      <c r="R118" s="11" t="s">
        <v>410</v>
      </c>
      <c r="S118" s="11" t="s">
        <v>411</v>
      </c>
      <c r="T118" s="11" t="s">
        <v>410</v>
      </c>
      <c r="U118" s="11" t="s">
        <v>410</v>
      </c>
      <c r="V118" s="49" t="s">
        <v>221</v>
      </c>
      <c r="W118" t="s">
        <v>573</v>
      </c>
      <c r="X118">
        <v>9</v>
      </c>
      <c r="Y118" s="11" t="s">
        <v>411</v>
      </c>
      <c r="Z118" s="11" t="s">
        <v>411</v>
      </c>
      <c r="AA118" s="11" t="s">
        <v>433</v>
      </c>
      <c r="AB118" t="s">
        <v>272</v>
      </c>
      <c r="AE118" s="49" t="s">
        <v>611</v>
      </c>
      <c r="AF118" s="1" t="s">
        <v>619</v>
      </c>
    </row>
    <row r="119" spans="1:34" x14ac:dyDescent="0.25">
      <c r="A119" t="s">
        <v>27</v>
      </c>
      <c r="B119" s="11" t="s">
        <v>411</v>
      </c>
      <c r="C119" s="11" t="s">
        <v>411</v>
      </c>
      <c r="D119" s="11" t="s">
        <v>410</v>
      </c>
      <c r="E119" s="11" t="s">
        <v>410</v>
      </c>
      <c r="F119" s="11" t="s">
        <v>411</v>
      </c>
      <c r="G119" s="11" t="s">
        <v>410</v>
      </c>
      <c r="H119" s="11" t="s">
        <v>410</v>
      </c>
      <c r="I119" s="11" t="s">
        <v>410</v>
      </c>
      <c r="J119" s="11" t="s">
        <v>410</v>
      </c>
      <c r="K119" s="11">
        <f t="shared" si="3"/>
        <v>3</v>
      </c>
      <c r="L119" s="45">
        <v>2</v>
      </c>
      <c r="M119" s="45">
        <v>85</v>
      </c>
      <c r="N119" s="52" t="s">
        <v>543</v>
      </c>
      <c r="O119" s="11" t="s">
        <v>411</v>
      </c>
      <c r="P119" s="11" t="s">
        <v>410</v>
      </c>
      <c r="Q119" s="11" t="s">
        <v>410</v>
      </c>
      <c r="R119" s="11" t="s">
        <v>410</v>
      </c>
      <c r="S119" s="11" t="s">
        <v>411</v>
      </c>
      <c r="T119" s="11" t="s">
        <v>410</v>
      </c>
      <c r="U119" s="11" t="s">
        <v>410</v>
      </c>
      <c r="V119" t="s">
        <v>221</v>
      </c>
      <c r="W119" t="s">
        <v>28</v>
      </c>
      <c r="X119">
        <v>6</v>
      </c>
      <c r="Y119" s="11" t="s">
        <v>433</v>
      </c>
      <c r="Z119" s="11" t="s">
        <v>411</v>
      </c>
      <c r="AA119" s="11" t="s">
        <v>433</v>
      </c>
      <c r="AB119" s="1" t="s">
        <v>286</v>
      </c>
      <c r="AC119" s="11" t="s">
        <v>36</v>
      </c>
      <c r="AD119" s="11" t="s">
        <v>374</v>
      </c>
      <c r="AE119" s="51" t="s">
        <v>481</v>
      </c>
    </row>
    <row r="120" spans="1:34" x14ac:dyDescent="0.25">
      <c r="A120" t="s">
        <v>104</v>
      </c>
      <c r="B120" s="11" t="s">
        <v>410</v>
      </c>
      <c r="C120" s="11" t="s">
        <v>410</v>
      </c>
      <c r="D120" s="11" t="s">
        <v>410</v>
      </c>
      <c r="E120" s="11" t="s">
        <v>411</v>
      </c>
      <c r="F120" s="11" t="s">
        <v>410</v>
      </c>
      <c r="G120" s="11" t="s">
        <v>410</v>
      </c>
      <c r="H120" s="11" t="s">
        <v>410</v>
      </c>
      <c r="I120" s="11" t="s">
        <v>410</v>
      </c>
      <c r="J120" s="11" t="s">
        <v>410</v>
      </c>
      <c r="K120" s="11">
        <f t="shared" si="3"/>
        <v>1</v>
      </c>
      <c r="L120" s="45">
        <v>2</v>
      </c>
      <c r="M120" s="45">
        <v>17</v>
      </c>
      <c r="N120" s="52" t="s">
        <v>521</v>
      </c>
      <c r="O120" s="11" t="s">
        <v>410</v>
      </c>
      <c r="P120" s="11" t="s">
        <v>411</v>
      </c>
      <c r="Q120" s="11" t="s">
        <v>410</v>
      </c>
      <c r="R120" s="11" t="s">
        <v>410</v>
      </c>
      <c r="S120" s="11" t="s">
        <v>411</v>
      </c>
      <c r="T120" s="11" t="s">
        <v>410</v>
      </c>
      <c r="U120" s="11" t="s">
        <v>410</v>
      </c>
      <c r="V120" t="s">
        <v>221</v>
      </c>
      <c r="W120" s="1" t="s">
        <v>108</v>
      </c>
      <c r="X120">
        <v>22</v>
      </c>
      <c r="Y120" s="11" t="s">
        <v>411</v>
      </c>
      <c r="Z120" s="11" t="s">
        <v>411</v>
      </c>
      <c r="AA120" s="11" t="s">
        <v>411</v>
      </c>
      <c r="AB120" s="1" t="s">
        <v>43</v>
      </c>
      <c r="AC120" s="11" t="s">
        <v>35</v>
      </c>
      <c r="AD120" s="12" t="s">
        <v>406</v>
      </c>
      <c r="AE120" s="51" t="s">
        <v>438</v>
      </c>
    </row>
    <row r="121" spans="1:34" x14ac:dyDescent="0.25">
      <c r="A121" t="s">
        <v>213</v>
      </c>
      <c r="B121" s="11" t="s">
        <v>410</v>
      </c>
      <c r="C121" s="11" t="s">
        <v>410</v>
      </c>
      <c r="D121" s="11" t="s">
        <v>410</v>
      </c>
      <c r="E121" s="11" t="s">
        <v>410</v>
      </c>
      <c r="F121" s="11" t="s">
        <v>411</v>
      </c>
      <c r="G121" s="11" t="s">
        <v>410</v>
      </c>
      <c r="H121" s="11" t="s">
        <v>410</v>
      </c>
      <c r="I121" s="11" t="s">
        <v>410</v>
      </c>
      <c r="J121" s="11" t="s">
        <v>410</v>
      </c>
      <c r="K121" s="11">
        <f t="shared" si="3"/>
        <v>1</v>
      </c>
      <c r="L121" s="45">
        <v>5</v>
      </c>
      <c r="M121" s="45">
        <v>90</v>
      </c>
      <c r="O121" s="11" t="s">
        <v>411</v>
      </c>
      <c r="P121" s="11" t="s">
        <v>410</v>
      </c>
      <c r="Q121" s="11" t="s">
        <v>410</v>
      </c>
      <c r="R121" s="11" t="s">
        <v>410</v>
      </c>
      <c r="S121" s="11" t="s">
        <v>411</v>
      </c>
      <c r="T121" s="11" t="s">
        <v>410</v>
      </c>
      <c r="U121" s="11" t="s">
        <v>410</v>
      </c>
      <c r="V121" t="s">
        <v>221</v>
      </c>
      <c r="W121" s="1" t="s">
        <v>109</v>
      </c>
      <c r="X121">
        <v>5</v>
      </c>
      <c r="Y121" s="11" t="s">
        <v>411</v>
      </c>
      <c r="Z121" s="11" t="s">
        <v>411</v>
      </c>
      <c r="AA121" s="11" t="s">
        <v>411</v>
      </c>
      <c r="AB121" s="1" t="s">
        <v>375</v>
      </c>
      <c r="AC121" s="11" t="s">
        <v>34</v>
      </c>
      <c r="AD121" s="13" t="s">
        <v>406</v>
      </c>
      <c r="AE121" s="51" t="s">
        <v>482</v>
      </c>
    </row>
    <row r="122" spans="1:34" x14ac:dyDescent="0.25">
      <c r="A122" t="s">
        <v>17</v>
      </c>
      <c r="B122" s="11" t="s">
        <v>411</v>
      </c>
      <c r="C122" s="11" t="s">
        <v>411</v>
      </c>
      <c r="D122" s="11" t="s">
        <v>411</v>
      </c>
      <c r="E122" s="11" t="s">
        <v>410</v>
      </c>
      <c r="F122" s="11" t="s">
        <v>410</v>
      </c>
      <c r="G122" s="11" t="s">
        <v>410</v>
      </c>
      <c r="H122" s="11" t="s">
        <v>410</v>
      </c>
      <c r="I122" s="11" t="s">
        <v>410</v>
      </c>
      <c r="J122" s="11" t="s">
        <v>411</v>
      </c>
      <c r="K122" s="11">
        <f t="shared" si="3"/>
        <v>4</v>
      </c>
      <c r="L122" s="45">
        <v>2</v>
      </c>
      <c r="M122" s="45">
        <v>9</v>
      </c>
      <c r="O122" s="11" t="s">
        <v>410</v>
      </c>
      <c r="P122" s="11" t="s">
        <v>411</v>
      </c>
      <c r="Q122" s="11" t="s">
        <v>410</v>
      </c>
      <c r="R122" s="11" t="s">
        <v>411</v>
      </c>
      <c r="S122" s="11" t="s">
        <v>410</v>
      </c>
      <c r="T122" s="11" t="s">
        <v>410</v>
      </c>
      <c r="U122" s="11" t="s">
        <v>411</v>
      </c>
      <c r="V122" t="s">
        <v>247</v>
      </c>
      <c r="W122" s="1" t="s">
        <v>18</v>
      </c>
      <c r="X122">
        <v>5</v>
      </c>
      <c r="Y122" s="11" t="s">
        <v>411</v>
      </c>
      <c r="Z122" s="11" t="s">
        <v>411</v>
      </c>
      <c r="AA122" s="11" t="s">
        <v>411</v>
      </c>
      <c r="AB122" s="1" t="s">
        <v>43</v>
      </c>
      <c r="AC122" s="11" t="s">
        <v>35</v>
      </c>
      <c r="AD122" s="11">
        <v>15</v>
      </c>
      <c r="AE122" s="51" t="s">
        <v>438</v>
      </c>
    </row>
    <row r="123" spans="1:34" x14ac:dyDescent="0.25">
      <c r="A123" t="s">
        <v>154</v>
      </c>
      <c r="B123" s="11" t="s">
        <v>411</v>
      </c>
      <c r="C123" s="11" t="s">
        <v>411</v>
      </c>
      <c r="D123" s="11" t="s">
        <v>411</v>
      </c>
      <c r="E123" s="11" t="s">
        <v>411</v>
      </c>
      <c r="F123" s="11" t="s">
        <v>410</v>
      </c>
      <c r="G123" s="11" t="s">
        <v>410</v>
      </c>
      <c r="H123" s="11" t="s">
        <v>410</v>
      </c>
      <c r="I123" s="11" t="s">
        <v>410</v>
      </c>
      <c r="J123" s="11" t="s">
        <v>410</v>
      </c>
      <c r="K123" s="11">
        <f t="shared" si="3"/>
        <v>4</v>
      </c>
      <c r="L123" s="45">
        <v>0.25</v>
      </c>
      <c r="M123" s="45">
        <v>6</v>
      </c>
      <c r="O123" s="11" t="s">
        <v>411</v>
      </c>
      <c r="P123" s="11" t="s">
        <v>410</v>
      </c>
      <c r="Q123" s="11" t="s">
        <v>410</v>
      </c>
      <c r="R123" s="11" t="s">
        <v>410</v>
      </c>
      <c r="S123" s="11" t="s">
        <v>411</v>
      </c>
      <c r="T123" s="11" t="s">
        <v>410</v>
      </c>
      <c r="U123" s="11" t="s">
        <v>411</v>
      </c>
      <c r="V123" t="s">
        <v>112</v>
      </c>
      <c r="W123" t="s">
        <v>112</v>
      </c>
      <c r="X123">
        <v>1</v>
      </c>
      <c r="Y123" s="11" t="s">
        <v>433</v>
      </c>
      <c r="Z123" s="11" t="s">
        <v>433</v>
      </c>
      <c r="AA123" s="11" t="s">
        <v>411</v>
      </c>
      <c r="AB123" s="1" t="s">
        <v>43</v>
      </c>
      <c r="AC123" s="11" t="s">
        <v>34</v>
      </c>
      <c r="AD123" s="11" t="s">
        <v>200</v>
      </c>
      <c r="AE123" s="51"/>
    </row>
    <row r="124" spans="1:34" x14ac:dyDescent="0.25">
      <c r="A124" t="s">
        <v>111</v>
      </c>
      <c r="B124" s="11" t="s">
        <v>410</v>
      </c>
      <c r="C124" s="11" t="s">
        <v>411</v>
      </c>
      <c r="D124" s="11" t="s">
        <v>411</v>
      </c>
      <c r="E124" s="11" t="s">
        <v>410</v>
      </c>
      <c r="F124" s="11" t="s">
        <v>410</v>
      </c>
      <c r="G124" s="11" t="s">
        <v>410</v>
      </c>
      <c r="H124" s="11" t="s">
        <v>410</v>
      </c>
      <c r="I124" s="11" t="s">
        <v>410</v>
      </c>
      <c r="J124" s="11" t="s">
        <v>410</v>
      </c>
      <c r="K124" s="11">
        <f t="shared" si="3"/>
        <v>2</v>
      </c>
      <c r="L124" s="45">
        <v>2</v>
      </c>
      <c r="M124" s="45">
        <v>5</v>
      </c>
      <c r="O124" s="11" t="s">
        <v>411</v>
      </c>
      <c r="P124" s="11" t="s">
        <v>410</v>
      </c>
      <c r="Q124" s="11" t="s">
        <v>410</v>
      </c>
      <c r="R124" s="11" t="s">
        <v>410</v>
      </c>
      <c r="S124" s="11" t="s">
        <v>411</v>
      </c>
      <c r="T124" s="11" t="s">
        <v>410</v>
      </c>
      <c r="U124" s="11" t="s">
        <v>411</v>
      </c>
      <c r="V124" s="1" t="s">
        <v>112</v>
      </c>
      <c r="W124" s="1" t="s">
        <v>112</v>
      </c>
      <c r="X124">
        <v>1</v>
      </c>
      <c r="Y124" s="11" t="s">
        <v>433</v>
      </c>
      <c r="Z124" s="11" t="s">
        <v>433</v>
      </c>
      <c r="AA124" s="11" t="s">
        <v>411</v>
      </c>
      <c r="AB124" s="1" t="s">
        <v>43</v>
      </c>
      <c r="AC124" s="11" t="s">
        <v>35</v>
      </c>
      <c r="AD124" s="11" t="s">
        <v>225</v>
      </c>
      <c r="AE124" s="51" t="s">
        <v>438</v>
      </c>
    </row>
    <row r="125" spans="1:34" x14ac:dyDescent="0.25">
      <c r="A125" t="s">
        <v>172</v>
      </c>
      <c r="B125" s="11" t="s">
        <v>410</v>
      </c>
      <c r="C125" s="11" t="s">
        <v>410</v>
      </c>
      <c r="D125" s="11" t="s">
        <v>410</v>
      </c>
      <c r="E125" s="11" t="s">
        <v>410</v>
      </c>
      <c r="F125" s="11" t="s">
        <v>411</v>
      </c>
      <c r="G125" s="11" t="s">
        <v>410</v>
      </c>
      <c r="H125" s="11" t="s">
        <v>410</v>
      </c>
      <c r="I125" s="11" t="s">
        <v>410</v>
      </c>
      <c r="J125" s="11" t="s">
        <v>410</v>
      </c>
      <c r="K125" s="11">
        <f t="shared" si="3"/>
        <v>1</v>
      </c>
      <c r="L125" s="45">
        <v>6</v>
      </c>
      <c r="M125" s="45">
        <v>16</v>
      </c>
      <c r="O125" s="11" t="s">
        <v>411</v>
      </c>
      <c r="P125" s="11" t="s">
        <v>410</v>
      </c>
      <c r="Q125" s="11" t="s">
        <v>410</v>
      </c>
      <c r="R125" s="11" t="s">
        <v>410</v>
      </c>
      <c r="S125" s="11" t="s">
        <v>411</v>
      </c>
      <c r="T125" s="11" t="s">
        <v>410</v>
      </c>
      <c r="U125" s="11" t="s">
        <v>410</v>
      </c>
      <c r="V125" s="1" t="s">
        <v>221</v>
      </c>
      <c r="W125" s="1"/>
      <c r="AB125" s="1" t="s">
        <v>272</v>
      </c>
      <c r="AC125" s="11" t="s">
        <v>36</v>
      </c>
      <c r="AD125" s="11" t="s">
        <v>376</v>
      </c>
      <c r="AE125" s="51" t="s">
        <v>483</v>
      </c>
    </row>
    <row r="126" spans="1:34" x14ac:dyDescent="0.25">
      <c r="A126" t="s">
        <v>30</v>
      </c>
      <c r="B126" s="11" t="s">
        <v>411</v>
      </c>
      <c r="C126" s="11" t="s">
        <v>410</v>
      </c>
      <c r="D126" s="11" t="s">
        <v>410</v>
      </c>
      <c r="E126" s="11" t="s">
        <v>410</v>
      </c>
      <c r="F126" s="11" t="s">
        <v>411</v>
      </c>
      <c r="G126" s="11" t="s">
        <v>410</v>
      </c>
      <c r="H126" s="11" t="s">
        <v>410</v>
      </c>
      <c r="I126" s="11" t="s">
        <v>410</v>
      </c>
      <c r="J126" s="11" t="s">
        <v>410</v>
      </c>
      <c r="K126" s="11">
        <f t="shared" si="3"/>
        <v>2</v>
      </c>
      <c r="L126" s="45">
        <v>4</v>
      </c>
      <c r="M126" s="45">
        <v>90</v>
      </c>
      <c r="O126" s="11" t="s">
        <v>411</v>
      </c>
      <c r="P126" s="11" t="s">
        <v>410</v>
      </c>
      <c r="Q126" s="11" t="s">
        <v>411</v>
      </c>
      <c r="R126" s="11" t="s">
        <v>410</v>
      </c>
      <c r="S126" s="11" t="s">
        <v>411</v>
      </c>
      <c r="T126" s="11" t="s">
        <v>410</v>
      </c>
      <c r="U126" s="11" t="s">
        <v>410</v>
      </c>
      <c r="V126" s="1" t="s">
        <v>221</v>
      </c>
      <c r="W126" t="s">
        <v>29</v>
      </c>
      <c r="X126">
        <v>2</v>
      </c>
      <c r="Y126" s="11" t="s">
        <v>411</v>
      </c>
      <c r="Z126" s="11" t="s">
        <v>433</v>
      </c>
      <c r="AA126" s="11" t="s">
        <v>433</v>
      </c>
      <c r="AB126" s="1" t="s">
        <v>377</v>
      </c>
      <c r="AC126" s="11" t="s">
        <v>35</v>
      </c>
      <c r="AD126" s="12" t="s">
        <v>530</v>
      </c>
      <c r="AE126" s="51" t="s">
        <v>484</v>
      </c>
      <c r="AF126" s="11" t="s">
        <v>378</v>
      </c>
    </row>
    <row r="127" spans="1:34" x14ac:dyDescent="0.25">
      <c r="A127" t="s">
        <v>562</v>
      </c>
      <c r="B127" s="11" t="s">
        <v>410</v>
      </c>
      <c r="C127" s="57" t="s">
        <v>410</v>
      </c>
      <c r="D127" s="11" t="s">
        <v>410</v>
      </c>
      <c r="E127" s="11" t="s">
        <v>410</v>
      </c>
      <c r="F127" s="11" t="s">
        <v>410</v>
      </c>
      <c r="G127" s="11" t="s">
        <v>410</v>
      </c>
      <c r="H127" s="11" t="s">
        <v>411</v>
      </c>
      <c r="I127" s="11" t="s">
        <v>410</v>
      </c>
      <c r="J127" s="11" t="s">
        <v>410</v>
      </c>
      <c r="K127" s="11">
        <f t="shared" si="3"/>
        <v>1</v>
      </c>
      <c r="L127" s="45">
        <v>6</v>
      </c>
      <c r="M127" s="45">
        <v>16</v>
      </c>
      <c r="O127" s="11" t="s">
        <v>411</v>
      </c>
      <c r="P127" s="11" t="s">
        <v>410</v>
      </c>
      <c r="Q127" s="11" t="s">
        <v>410</v>
      </c>
      <c r="R127" s="11" t="s">
        <v>410</v>
      </c>
      <c r="S127" s="11" t="s">
        <v>411</v>
      </c>
      <c r="T127" s="11" t="s">
        <v>411</v>
      </c>
      <c r="U127" s="11" t="s">
        <v>411</v>
      </c>
      <c r="V127" s="49" t="s">
        <v>8</v>
      </c>
      <c r="W127" t="s">
        <v>613</v>
      </c>
      <c r="X127">
        <v>2</v>
      </c>
      <c r="Y127" s="11" t="s">
        <v>433</v>
      </c>
      <c r="Z127" s="11" t="s">
        <v>411</v>
      </c>
      <c r="AA127" s="11" t="s">
        <v>433</v>
      </c>
      <c r="AB127" t="s">
        <v>398</v>
      </c>
      <c r="AC127" s="11" t="s">
        <v>34</v>
      </c>
      <c r="AE127" s="49" t="s">
        <v>438</v>
      </c>
      <c r="AF127" s="11" t="s">
        <v>614</v>
      </c>
      <c r="AG127" t="s">
        <v>590</v>
      </c>
      <c r="AH127" t="s">
        <v>615</v>
      </c>
    </row>
    <row r="128" spans="1:34" x14ac:dyDescent="0.25">
      <c r="A128" t="s">
        <v>554</v>
      </c>
      <c r="B128" s="11" t="s">
        <v>410</v>
      </c>
      <c r="C128" s="11" t="s">
        <v>410</v>
      </c>
      <c r="D128" s="11" t="s">
        <v>410</v>
      </c>
      <c r="E128" s="11" t="s">
        <v>411</v>
      </c>
      <c r="F128" s="11" t="s">
        <v>410</v>
      </c>
      <c r="G128" s="11" t="s">
        <v>410</v>
      </c>
      <c r="H128" s="11" t="s">
        <v>410</v>
      </c>
      <c r="I128" s="11" t="s">
        <v>410</v>
      </c>
      <c r="J128" s="11" t="s">
        <v>410</v>
      </c>
      <c r="K128" s="11">
        <f t="shared" si="3"/>
        <v>1</v>
      </c>
      <c r="L128" s="45">
        <v>2</v>
      </c>
      <c r="M128" s="45">
        <v>16</v>
      </c>
      <c r="O128" s="11" t="s">
        <v>410</v>
      </c>
      <c r="P128" s="11" t="s">
        <v>411</v>
      </c>
      <c r="Q128" s="11" t="s">
        <v>410</v>
      </c>
      <c r="R128" s="11" t="s">
        <v>410</v>
      </c>
      <c r="S128" s="11" t="s">
        <v>411</v>
      </c>
      <c r="T128" s="11" t="s">
        <v>410</v>
      </c>
      <c r="U128" s="11" t="s">
        <v>410</v>
      </c>
      <c r="V128" s="49" t="s">
        <v>221</v>
      </c>
      <c r="W128" t="s">
        <v>569</v>
      </c>
      <c r="X128">
        <v>2</v>
      </c>
      <c r="Y128" s="11" t="s">
        <v>433</v>
      </c>
      <c r="Z128" s="11" t="s">
        <v>411</v>
      </c>
      <c r="AA128" s="11" t="s">
        <v>411</v>
      </c>
      <c r="AB128" t="s">
        <v>601</v>
      </c>
      <c r="AE128" s="49" t="s">
        <v>604</v>
      </c>
      <c r="AG128" t="s">
        <v>603</v>
      </c>
      <c r="AH128" s="44" t="s">
        <v>602</v>
      </c>
    </row>
    <row r="129" spans="1:34" x14ac:dyDescent="0.25">
      <c r="A129" t="s">
        <v>395</v>
      </c>
      <c r="B129" s="11" t="s">
        <v>411</v>
      </c>
      <c r="C129" s="11" t="s">
        <v>411</v>
      </c>
      <c r="D129" s="11" t="s">
        <v>411</v>
      </c>
      <c r="E129" s="11" t="s">
        <v>411</v>
      </c>
      <c r="F129" s="11" t="s">
        <v>411</v>
      </c>
      <c r="G129" s="11" t="s">
        <v>411</v>
      </c>
      <c r="H129" s="11" t="s">
        <v>410</v>
      </c>
      <c r="I129" s="11" t="s">
        <v>410</v>
      </c>
      <c r="J129" s="11" t="s">
        <v>410</v>
      </c>
      <c r="K129" s="11">
        <f t="shared" si="3"/>
        <v>6</v>
      </c>
      <c r="L129" s="45">
        <v>0.83</v>
      </c>
      <c r="M129" s="45">
        <v>1.2</v>
      </c>
      <c r="O129" s="11" t="s">
        <v>411</v>
      </c>
      <c r="P129" s="11" t="s">
        <v>411</v>
      </c>
      <c r="Q129" s="11" t="s">
        <v>410</v>
      </c>
      <c r="R129" s="11" t="s">
        <v>410</v>
      </c>
      <c r="S129" s="11" t="s">
        <v>411</v>
      </c>
      <c r="T129" s="11" t="s">
        <v>410</v>
      </c>
      <c r="U129" s="11" t="s">
        <v>411</v>
      </c>
      <c r="V129" t="s">
        <v>222</v>
      </c>
      <c r="W129" t="s">
        <v>63</v>
      </c>
      <c r="X129">
        <v>1</v>
      </c>
      <c r="Y129" s="11" t="s">
        <v>433</v>
      </c>
      <c r="Z129" s="11" t="s">
        <v>433</v>
      </c>
      <c r="AA129" s="11" t="s">
        <v>411</v>
      </c>
      <c r="AB129" t="s">
        <v>393</v>
      </c>
      <c r="AC129" s="11" t="s">
        <v>34</v>
      </c>
      <c r="AD129" s="11">
        <v>20</v>
      </c>
      <c r="AE129" s="51" t="s">
        <v>511</v>
      </c>
      <c r="AF129" t="s">
        <v>396</v>
      </c>
      <c r="AG129" t="s">
        <v>333</v>
      </c>
      <c r="AH129" s="44" t="s">
        <v>332</v>
      </c>
    </row>
    <row r="130" spans="1:34" x14ac:dyDescent="0.25">
      <c r="A130" t="s">
        <v>556</v>
      </c>
      <c r="B130" s="11" t="s">
        <v>411</v>
      </c>
      <c r="C130" s="11" t="s">
        <v>410</v>
      </c>
      <c r="D130" s="11" t="s">
        <v>410</v>
      </c>
      <c r="E130" s="11" t="s">
        <v>410</v>
      </c>
      <c r="F130" s="11" t="s">
        <v>411</v>
      </c>
      <c r="G130" s="11" t="s">
        <v>410</v>
      </c>
      <c r="H130" s="11" t="s">
        <v>410</v>
      </c>
      <c r="I130" s="11" t="s">
        <v>410</v>
      </c>
      <c r="J130" s="11" t="s">
        <v>410</v>
      </c>
      <c r="K130" s="11">
        <f t="shared" ref="K130:K148" si="4">COUNTIF(B130:J130,"yes")</f>
        <v>2</v>
      </c>
      <c r="L130" s="45">
        <v>6</v>
      </c>
      <c r="M130" s="45">
        <v>90</v>
      </c>
      <c r="O130" s="11" t="s">
        <v>411</v>
      </c>
      <c r="P130" s="11" t="s">
        <v>410</v>
      </c>
      <c r="Q130" s="11" t="s">
        <v>606</v>
      </c>
      <c r="R130" s="11" t="s">
        <v>410</v>
      </c>
      <c r="S130" s="11" t="s">
        <v>411</v>
      </c>
      <c r="T130" s="11" t="s">
        <v>410</v>
      </c>
      <c r="U130" s="11" t="s">
        <v>410</v>
      </c>
      <c r="V130" s="49" t="s">
        <v>221</v>
      </c>
      <c r="W130" t="s">
        <v>50</v>
      </c>
      <c r="X130">
        <v>1</v>
      </c>
      <c r="Y130" s="11" t="s">
        <v>433</v>
      </c>
      <c r="Z130" s="11" t="s">
        <v>433</v>
      </c>
      <c r="AA130" s="11" t="s">
        <v>411</v>
      </c>
      <c r="AB130" t="s">
        <v>398</v>
      </c>
      <c r="AC130" s="11" t="s">
        <v>34</v>
      </c>
    </row>
    <row r="131" spans="1:34" x14ac:dyDescent="0.25">
      <c r="A131" t="s">
        <v>250</v>
      </c>
      <c r="B131" s="11" t="s">
        <v>411</v>
      </c>
      <c r="C131" s="11" t="s">
        <v>410</v>
      </c>
      <c r="D131" s="11" t="s">
        <v>411</v>
      </c>
      <c r="E131" s="11" t="s">
        <v>410</v>
      </c>
      <c r="F131" s="11" t="s">
        <v>410</v>
      </c>
      <c r="G131" s="11" t="s">
        <v>410</v>
      </c>
      <c r="H131" s="11" t="s">
        <v>410</v>
      </c>
      <c r="I131" s="11" t="s">
        <v>410</v>
      </c>
      <c r="J131" s="11" t="s">
        <v>410</v>
      </c>
      <c r="K131" s="11">
        <f t="shared" si="4"/>
        <v>2</v>
      </c>
      <c r="L131" s="45">
        <v>0</v>
      </c>
      <c r="M131" s="45">
        <v>2</v>
      </c>
      <c r="O131" s="11" t="s">
        <v>411</v>
      </c>
      <c r="P131" s="11" t="s">
        <v>410</v>
      </c>
      <c r="Q131" s="11" t="s">
        <v>410</v>
      </c>
      <c r="R131" s="11" t="s">
        <v>411</v>
      </c>
      <c r="S131" s="11" t="s">
        <v>410</v>
      </c>
      <c r="T131" s="11" t="s">
        <v>410</v>
      </c>
      <c r="U131" s="11" t="s">
        <v>411</v>
      </c>
      <c r="V131" t="s">
        <v>8</v>
      </c>
      <c r="W131" t="s">
        <v>8</v>
      </c>
      <c r="X131">
        <v>1</v>
      </c>
      <c r="Y131" s="11" t="s">
        <v>433</v>
      </c>
      <c r="Z131" s="11" t="s">
        <v>411</v>
      </c>
      <c r="AA131" s="11" t="s">
        <v>433</v>
      </c>
      <c r="AB131" s="1"/>
      <c r="AD131" s="11">
        <v>5</v>
      </c>
      <c r="AE131" s="51" t="s">
        <v>443</v>
      </c>
      <c r="AG131" t="s">
        <v>380</v>
      </c>
      <c r="AH131" t="s">
        <v>379</v>
      </c>
    </row>
    <row r="132" spans="1:34" x14ac:dyDescent="0.25">
      <c r="A132" t="s">
        <v>173</v>
      </c>
      <c r="B132" s="11" t="s">
        <v>411</v>
      </c>
      <c r="C132" s="11" t="s">
        <v>410</v>
      </c>
      <c r="D132" s="11" t="s">
        <v>410</v>
      </c>
      <c r="E132" s="11" t="s">
        <v>410</v>
      </c>
      <c r="F132" s="11" t="s">
        <v>410</v>
      </c>
      <c r="G132" s="11" t="s">
        <v>410</v>
      </c>
      <c r="H132" s="11" t="s">
        <v>410</v>
      </c>
      <c r="I132" s="11" t="s">
        <v>410</v>
      </c>
      <c r="J132" s="11" t="s">
        <v>410</v>
      </c>
      <c r="K132" s="11">
        <f t="shared" si="4"/>
        <v>1</v>
      </c>
      <c r="L132" s="45">
        <v>5</v>
      </c>
      <c r="M132" s="45">
        <v>21.9</v>
      </c>
      <c r="O132" s="11" t="s">
        <v>411</v>
      </c>
      <c r="P132" s="11" t="s">
        <v>410</v>
      </c>
      <c r="Q132" s="11" t="s">
        <v>410</v>
      </c>
      <c r="R132" s="11" t="s">
        <v>410</v>
      </c>
      <c r="S132" s="11" t="s">
        <v>411</v>
      </c>
      <c r="T132" s="11" t="s">
        <v>410</v>
      </c>
      <c r="U132" s="11" t="s">
        <v>410</v>
      </c>
      <c r="V132" t="s">
        <v>221</v>
      </c>
      <c r="AB132" s="1" t="s">
        <v>286</v>
      </c>
      <c r="AC132" s="11" t="s">
        <v>36</v>
      </c>
      <c r="AD132" s="11">
        <v>30</v>
      </c>
      <c r="AE132" s="51" t="s">
        <v>485</v>
      </c>
      <c r="AF132" t="s">
        <v>381</v>
      </c>
    </row>
    <row r="133" spans="1:34" x14ac:dyDescent="0.25">
      <c r="A133" t="s">
        <v>561</v>
      </c>
      <c r="B133" s="11" t="s">
        <v>410</v>
      </c>
      <c r="C133" s="57" t="s">
        <v>410</v>
      </c>
      <c r="D133" s="11" t="s">
        <v>410</v>
      </c>
      <c r="E133" s="11" t="s">
        <v>410</v>
      </c>
      <c r="F133" s="11" t="s">
        <v>410</v>
      </c>
      <c r="G133" s="11" t="s">
        <v>410</v>
      </c>
      <c r="H133" s="11" t="s">
        <v>411</v>
      </c>
      <c r="I133" s="11" t="s">
        <v>410</v>
      </c>
      <c r="J133" s="11" t="s">
        <v>410</v>
      </c>
      <c r="K133" s="11">
        <f t="shared" si="4"/>
        <v>1</v>
      </c>
      <c r="L133" s="45">
        <v>6</v>
      </c>
      <c r="M133" s="45">
        <v>16</v>
      </c>
      <c r="O133" s="11" t="s">
        <v>411</v>
      </c>
      <c r="P133" s="11" t="s">
        <v>410</v>
      </c>
      <c r="Q133" s="11" t="s">
        <v>410</v>
      </c>
      <c r="R133" s="11" t="s">
        <v>410</v>
      </c>
      <c r="S133" s="11" t="s">
        <v>411</v>
      </c>
      <c r="T133" s="11" t="s">
        <v>410</v>
      </c>
      <c r="U133" s="11" t="s">
        <v>411</v>
      </c>
      <c r="V133" s="49" t="s">
        <v>247</v>
      </c>
      <c r="W133" t="s">
        <v>575</v>
      </c>
      <c r="X133">
        <v>3</v>
      </c>
      <c r="Y133" s="11" t="s">
        <v>411</v>
      </c>
      <c r="Z133" s="11" t="s">
        <v>433</v>
      </c>
      <c r="AA133" s="11" t="s">
        <v>433</v>
      </c>
      <c r="AB133" t="s">
        <v>398</v>
      </c>
      <c r="AE133" s="49" t="s">
        <v>438</v>
      </c>
      <c r="AF133" s="49" t="s">
        <v>586</v>
      </c>
    </row>
    <row r="134" spans="1:34" x14ac:dyDescent="0.25">
      <c r="A134" t="s">
        <v>153</v>
      </c>
      <c r="B134" s="11" t="s">
        <v>410</v>
      </c>
      <c r="C134" s="11" t="s">
        <v>411</v>
      </c>
      <c r="D134" s="11" t="s">
        <v>411</v>
      </c>
      <c r="E134" s="11" t="s">
        <v>411</v>
      </c>
      <c r="F134" s="11" t="s">
        <v>410</v>
      </c>
      <c r="G134" s="11" t="s">
        <v>411</v>
      </c>
      <c r="H134" s="11" t="s">
        <v>411</v>
      </c>
      <c r="I134" s="11" t="s">
        <v>410</v>
      </c>
      <c r="J134" s="11" t="s">
        <v>410</v>
      </c>
      <c r="K134" s="11">
        <f t="shared" si="4"/>
        <v>5</v>
      </c>
      <c r="L134" s="45">
        <v>0</v>
      </c>
      <c r="M134" s="45">
        <v>90</v>
      </c>
      <c r="O134" s="11" t="s">
        <v>410</v>
      </c>
      <c r="P134" s="11" t="s">
        <v>411</v>
      </c>
      <c r="Q134" s="11" t="s">
        <v>410</v>
      </c>
      <c r="R134" s="11" t="s">
        <v>410</v>
      </c>
      <c r="S134" s="11" t="s">
        <v>411</v>
      </c>
      <c r="T134" s="11" t="s">
        <v>410</v>
      </c>
      <c r="U134" s="11" t="s">
        <v>410</v>
      </c>
      <c r="V134" t="s">
        <v>221</v>
      </c>
      <c r="W134" t="s">
        <v>242</v>
      </c>
      <c r="X134">
        <v>4</v>
      </c>
      <c r="Y134" s="11" t="s">
        <v>411</v>
      </c>
      <c r="Z134" s="11" t="s">
        <v>411</v>
      </c>
      <c r="AA134" s="11" t="s">
        <v>433</v>
      </c>
      <c r="AB134" s="1" t="s">
        <v>272</v>
      </c>
      <c r="AC134" s="11" t="s">
        <v>34</v>
      </c>
      <c r="AD134" s="11" t="s">
        <v>531</v>
      </c>
      <c r="AE134" s="51" t="s">
        <v>486</v>
      </c>
      <c r="AF134" t="s">
        <v>540</v>
      </c>
    </row>
    <row r="135" spans="1:34" x14ac:dyDescent="0.25">
      <c r="A135" t="s">
        <v>209</v>
      </c>
      <c r="B135" s="11" t="s">
        <v>411</v>
      </c>
      <c r="C135" s="11" t="s">
        <v>410</v>
      </c>
      <c r="D135" s="11" t="s">
        <v>410</v>
      </c>
      <c r="E135" s="11" t="s">
        <v>410</v>
      </c>
      <c r="F135" s="11" t="s">
        <v>410</v>
      </c>
      <c r="G135" s="11" t="s">
        <v>410</v>
      </c>
      <c r="H135" s="11" t="s">
        <v>410</v>
      </c>
      <c r="I135" s="11" t="s">
        <v>410</v>
      </c>
      <c r="J135" s="11" t="s">
        <v>410</v>
      </c>
      <c r="K135" s="11">
        <f t="shared" si="4"/>
        <v>1</v>
      </c>
      <c r="L135" s="45">
        <v>0.1</v>
      </c>
      <c r="M135" s="45">
        <v>1.1000000000000001</v>
      </c>
      <c r="O135" s="11" t="s">
        <v>411</v>
      </c>
      <c r="P135" s="11" t="s">
        <v>410</v>
      </c>
      <c r="Q135" s="11" t="s">
        <v>410</v>
      </c>
      <c r="R135" s="11" t="s">
        <v>410</v>
      </c>
      <c r="S135" s="11" t="s">
        <v>411</v>
      </c>
      <c r="T135" s="11" t="s">
        <v>410</v>
      </c>
      <c r="U135" s="11" t="s">
        <v>410</v>
      </c>
      <c r="V135" t="s">
        <v>221</v>
      </c>
      <c r="AB135" s="1" t="s">
        <v>382</v>
      </c>
      <c r="AC135" s="11" t="s">
        <v>36</v>
      </c>
      <c r="AE135" s="51"/>
    </row>
    <row r="136" spans="1:34" x14ac:dyDescent="0.25">
      <c r="A136" t="s">
        <v>113</v>
      </c>
      <c r="B136" s="11" t="s">
        <v>411</v>
      </c>
      <c r="C136" s="11" t="s">
        <v>411</v>
      </c>
      <c r="D136" s="11" t="s">
        <v>410</v>
      </c>
      <c r="E136" s="11" t="s">
        <v>410</v>
      </c>
      <c r="F136" s="11" t="s">
        <v>411</v>
      </c>
      <c r="G136" s="11" t="s">
        <v>410</v>
      </c>
      <c r="H136" s="11" t="s">
        <v>410</v>
      </c>
      <c r="I136" s="11" t="s">
        <v>410</v>
      </c>
      <c r="J136" s="11" t="s">
        <v>410</v>
      </c>
      <c r="K136" s="11">
        <f t="shared" si="4"/>
        <v>3</v>
      </c>
      <c r="L136" s="45">
        <v>6</v>
      </c>
      <c r="M136" s="45">
        <v>16.899999999999999</v>
      </c>
      <c r="O136" s="11" t="s">
        <v>411</v>
      </c>
      <c r="P136" s="11" t="s">
        <v>410</v>
      </c>
      <c r="Q136" s="11" t="s">
        <v>410</v>
      </c>
      <c r="R136" s="11" t="s">
        <v>410</v>
      </c>
      <c r="S136" s="11" t="s">
        <v>411</v>
      </c>
      <c r="T136" s="11" t="s">
        <v>410</v>
      </c>
      <c r="U136" s="11" t="s">
        <v>410</v>
      </c>
      <c r="V136" t="s">
        <v>221</v>
      </c>
      <c r="W136" t="s">
        <v>114</v>
      </c>
      <c r="X136">
        <v>25</v>
      </c>
      <c r="Y136" s="11" t="s">
        <v>411</v>
      </c>
      <c r="Z136" s="11" t="s">
        <v>411</v>
      </c>
      <c r="AA136" s="11" t="s">
        <v>411</v>
      </c>
      <c r="AB136" s="1" t="s">
        <v>272</v>
      </c>
      <c r="AC136" s="11" t="s">
        <v>36</v>
      </c>
      <c r="AD136" s="13" t="s">
        <v>532</v>
      </c>
      <c r="AE136" s="51" t="s">
        <v>487</v>
      </c>
    </row>
    <row r="137" spans="1:34" x14ac:dyDescent="0.25">
      <c r="A137" t="s">
        <v>116</v>
      </c>
      <c r="B137" s="11" t="s">
        <v>411</v>
      </c>
      <c r="C137" s="11" t="s">
        <v>411</v>
      </c>
      <c r="D137" s="11" t="s">
        <v>410</v>
      </c>
      <c r="E137" s="11" t="s">
        <v>410</v>
      </c>
      <c r="F137" s="11" t="s">
        <v>411</v>
      </c>
      <c r="G137" s="11" t="s">
        <v>410</v>
      </c>
      <c r="H137" s="11" t="s">
        <v>410</v>
      </c>
      <c r="I137" s="11" t="s">
        <v>410</v>
      </c>
      <c r="J137" s="11" t="s">
        <v>410</v>
      </c>
      <c r="K137" s="11">
        <f t="shared" si="4"/>
        <v>3</v>
      </c>
      <c r="L137" s="45">
        <v>2.5</v>
      </c>
      <c r="M137" s="45">
        <v>7.583333333333333</v>
      </c>
      <c r="O137" s="11" t="s">
        <v>411</v>
      </c>
      <c r="P137" s="11" t="s">
        <v>410</v>
      </c>
      <c r="Q137" s="11" t="s">
        <v>410</v>
      </c>
      <c r="R137" s="11" t="s">
        <v>410</v>
      </c>
      <c r="S137" s="11" t="s">
        <v>411</v>
      </c>
      <c r="T137" s="11" t="s">
        <v>410</v>
      </c>
      <c r="U137" s="11" t="s">
        <v>410</v>
      </c>
      <c r="V137" t="s">
        <v>221</v>
      </c>
      <c r="W137" s="1" t="s">
        <v>117</v>
      </c>
      <c r="X137">
        <v>23</v>
      </c>
      <c r="Y137" s="11" t="s">
        <v>433</v>
      </c>
      <c r="Z137" s="11" t="s">
        <v>411</v>
      </c>
      <c r="AA137" s="11" t="s">
        <v>411</v>
      </c>
      <c r="AB137" s="1" t="s">
        <v>272</v>
      </c>
      <c r="AC137" s="11" t="s">
        <v>36</v>
      </c>
      <c r="AD137" s="13" t="s">
        <v>215</v>
      </c>
      <c r="AE137" s="51" t="s">
        <v>489</v>
      </c>
    </row>
    <row r="138" spans="1:34" x14ac:dyDescent="0.25">
      <c r="A138" t="s">
        <v>115</v>
      </c>
      <c r="B138" s="11" t="s">
        <v>411</v>
      </c>
      <c r="C138" s="11" t="s">
        <v>411</v>
      </c>
      <c r="D138" s="11" t="s">
        <v>410</v>
      </c>
      <c r="E138" s="11" t="s">
        <v>410</v>
      </c>
      <c r="F138" s="11" t="s">
        <v>410</v>
      </c>
      <c r="G138" s="11" t="s">
        <v>410</v>
      </c>
      <c r="H138" s="11" t="s">
        <v>410</v>
      </c>
      <c r="I138" s="11" t="s">
        <v>410</v>
      </c>
      <c r="J138" s="11" t="s">
        <v>410</v>
      </c>
      <c r="K138" s="11">
        <f t="shared" si="4"/>
        <v>2</v>
      </c>
      <c r="L138" s="45">
        <v>6</v>
      </c>
      <c r="M138" s="45">
        <v>90</v>
      </c>
      <c r="O138" s="11" t="s">
        <v>411</v>
      </c>
      <c r="P138" s="11" t="s">
        <v>410</v>
      </c>
      <c r="Q138" s="11" t="s">
        <v>410</v>
      </c>
      <c r="R138" s="11" t="s">
        <v>410</v>
      </c>
      <c r="S138" s="11" t="s">
        <v>411</v>
      </c>
      <c r="T138" s="11" t="s">
        <v>410</v>
      </c>
      <c r="U138" s="11" t="s">
        <v>410</v>
      </c>
      <c r="V138" t="s">
        <v>221</v>
      </c>
      <c r="W138" t="s">
        <v>24</v>
      </c>
      <c r="X138">
        <v>1</v>
      </c>
      <c r="Y138" s="11" t="s">
        <v>411</v>
      </c>
      <c r="Z138" s="11" t="s">
        <v>433</v>
      </c>
      <c r="AA138" s="11" t="s">
        <v>433</v>
      </c>
      <c r="AB138" s="1" t="s">
        <v>272</v>
      </c>
      <c r="AC138" s="11" t="s">
        <v>36</v>
      </c>
      <c r="AD138" s="11">
        <v>30</v>
      </c>
      <c r="AE138" s="51" t="s">
        <v>488</v>
      </c>
      <c r="AF138" t="s">
        <v>383</v>
      </c>
    </row>
    <row r="139" spans="1:34" x14ac:dyDescent="0.25">
      <c r="A139" t="s">
        <v>174</v>
      </c>
      <c r="B139" s="11" t="s">
        <v>410</v>
      </c>
      <c r="C139" s="11" t="s">
        <v>410</v>
      </c>
      <c r="D139" s="11" t="s">
        <v>410</v>
      </c>
      <c r="E139" s="11" t="s">
        <v>410</v>
      </c>
      <c r="F139" s="11" t="s">
        <v>410</v>
      </c>
      <c r="G139" s="11" t="s">
        <v>410</v>
      </c>
      <c r="H139" s="11" t="s">
        <v>411</v>
      </c>
      <c r="I139" s="11" t="s">
        <v>410</v>
      </c>
      <c r="J139" s="11" t="s">
        <v>410</v>
      </c>
      <c r="K139" s="11">
        <f t="shared" si="4"/>
        <v>1</v>
      </c>
      <c r="L139" s="45">
        <v>5</v>
      </c>
      <c r="M139" s="45">
        <v>94</v>
      </c>
      <c r="O139" s="11" t="s">
        <v>411</v>
      </c>
      <c r="P139" s="11" t="s">
        <v>410</v>
      </c>
      <c r="Q139" s="11" t="s">
        <v>410</v>
      </c>
      <c r="R139" s="11" t="s">
        <v>410</v>
      </c>
      <c r="S139" s="11" t="s">
        <v>411</v>
      </c>
      <c r="T139" s="11" t="s">
        <v>410</v>
      </c>
      <c r="U139" s="11" t="s">
        <v>410</v>
      </c>
      <c r="V139" t="s">
        <v>221</v>
      </c>
      <c r="W139" s="1"/>
      <c r="AB139" s="1" t="s">
        <v>272</v>
      </c>
      <c r="AC139" s="11" t="s">
        <v>36</v>
      </c>
      <c r="AD139" s="11" t="s">
        <v>384</v>
      </c>
      <c r="AE139" s="51" t="s">
        <v>490</v>
      </c>
      <c r="AF139" t="s">
        <v>385</v>
      </c>
    </row>
    <row r="140" spans="1:34" x14ac:dyDescent="0.25">
      <c r="A140" t="s">
        <v>118</v>
      </c>
      <c r="B140" s="11" t="s">
        <v>410</v>
      </c>
      <c r="C140" s="11" t="s">
        <v>410</v>
      </c>
      <c r="D140" s="11" t="s">
        <v>410</v>
      </c>
      <c r="E140" s="11" t="s">
        <v>410</v>
      </c>
      <c r="F140" s="11" t="s">
        <v>411</v>
      </c>
      <c r="G140" s="11" t="s">
        <v>410</v>
      </c>
      <c r="H140" s="11" t="s">
        <v>410</v>
      </c>
      <c r="I140" s="11" t="s">
        <v>410</v>
      </c>
      <c r="J140" s="11" t="s">
        <v>410</v>
      </c>
      <c r="K140" s="11">
        <f t="shared" si="4"/>
        <v>1</v>
      </c>
      <c r="L140" s="45">
        <v>6</v>
      </c>
      <c r="M140" s="45">
        <v>90</v>
      </c>
      <c r="O140" s="11" t="s">
        <v>411</v>
      </c>
      <c r="P140" s="11" t="s">
        <v>410</v>
      </c>
      <c r="Q140" s="11" t="s">
        <v>411</v>
      </c>
      <c r="R140" s="11" t="s">
        <v>410</v>
      </c>
      <c r="S140" s="11" t="s">
        <v>411</v>
      </c>
      <c r="T140" s="11" t="s">
        <v>410</v>
      </c>
      <c r="U140" s="11" t="s">
        <v>410</v>
      </c>
      <c r="V140" t="s">
        <v>221</v>
      </c>
      <c r="W140" s="1" t="s">
        <v>119</v>
      </c>
      <c r="X140">
        <v>1</v>
      </c>
      <c r="Y140" s="11" t="s">
        <v>433</v>
      </c>
      <c r="Z140" s="11" t="s">
        <v>411</v>
      </c>
      <c r="AA140" s="11" t="s">
        <v>411</v>
      </c>
      <c r="AB140" s="1" t="s">
        <v>386</v>
      </c>
      <c r="AC140" s="11" t="s">
        <v>34</v>
      </c>
      <c r="AD140" s="12" t="s">
        <v>524</v>
      </c>
      <c r="AE140" s="51" t="s">
        <v>491</v>
      </c>
    </row>
    <row r="141" spans="1:34" x14ac:dyDescent="0.25">
      <c r="A141" t="s">
        <v>178</v>
      </c>
      <c r="B141" s="11" t="s">
        <v>410</v>
      </c>
      <c r="C141" s="11" t="s">
        <v>410</v>
      </c>
      <c r="D141" s="11" t="s">
        <v>410</v>
      </c>
      <c r="E141" s="11" t="s">
        <v>411</v>
      </c>
      <c r="F141" s="11" t="s">
        <v>410</v>
      </c>
      <c r="G141" s="11" t="s">
        <v>410</v>
      </c>
      <c r="H141" s="11" t="s">
        <v>410</v>
      </c>
      <c r="I141" s="11" t="s">
        <v>410</v>
      </c>
      <c r="J141" s="11" t="s">
        <v>410</v>
      </c>
      <c r="K141" s="11">
        <f t="shared" si="4"/>
        <v>1</v>
      </c>
      <c r="L141" s="45">
        <v>0.5</v>
      </c>
      <c r="M141" s="45">
        <v>2</v>
      </c>
      <c r="O141" s="11" t="s">
        <v>411</v>
      </c>
      <c r="P141" s="11" t="s">
        <v>410</v>
      </c>
      <c r="Q141" s="11" t="s">
        <v>410</v>
      </c>
      <c r="R141" s="11" t="s">
        <v>410</v>
      </c>
      <c r="S141" s="11" t="s">
        <v>411</v>
      </c>
      <c r="T141" s="11" t="s">
        <v>410</v>
      </c>
      <c r="U141" s="11" t="s">
        <v>410</v>
      </c>
      <c r="V141" t="s">
        <v>221</v>
      </c>
      <c r="W141" s="1" t="s">
        <v>25</v>
      </c>
      <c r="X141">
        <v>1</v>
      </c>
      <c r="Y141" s="11" t="s">
        <v>433</v>
      </c>
      <c r="Z141" s="11" t="s">
        <v>411</v>
      </c>
      <c r="AA141" s="11" t="s">
        <v>433</v>
      </c>
      <c r="AE141" s="51"/>
      <c r="AF141" t="s">
        <v>541</v>
      </c>
      <c r="AG141" t="s">
        <v>387</v>
      </c>
      <c r="AH141" s="44" t="s">
        <v>388</v>
      </c>
    </row>
    <row r="142" spans="1:34" x14ac:dyDescent="0.25">
      <c r="A142" t="s">
        <v>160</v>
      </c>
      <c r="B142" s="11" t="s">
        <v>410</v>
      </c>
      <c r="C142" s="11" t="s">
        <v>410</v>
      </c>
      <c r="D142" s="11" t="s">
        <v>410</v>
      </c>
      <c r="E142" s="11" t="s">
        <v>410</v>
      </c>
      <c r="F142" s="11" t="s">
        <v>410</v>
      </c>
      <c r="G142" s="11" t="s">
        <v>410</v>
      </c>
      <c r="H142" s="11" t="s">
        <v>411</v>
      </c>
      <c r="I142" s="11" t="s">
        <v>410</v>
      </c>
      <c r="J142" s="11" t="s">
        <v>410</v>
      </c>
      <c r="K142" s="11">
        <f t="shared" si="4"/>
        <v>1</v>
      </c>
      <c r="L142" s="45">
        <v>2</v>
      </c>
      <c r="M142" s="45">
        <v>90</v>
      </c>
      <c r="O142" s="11" t="s">
        <v>411</v>
      </c>
      <c r="P142" s="11" t="s">
        <v>411</v>
      </c>
      <c r="Q142" s="11" t="s">
        <v>410</v>
      </c>
      <c r="R142" s="11" t="s">
        <v>410</v>
      </c>
      <c r="S142" s="11" t="s">
        <v>411</v>
      </c>
      <c r="T142" s="11" t="s">
        <v>410</v>
      </c>
      <c r="U142" s="11" t="s">
        <v>410</v>
      </c>
      <c r="V142" t="s">
        <v>221</v>
      </c>
      <c r="W142" s="1"/>
      <c r="AB142" s="1" t="s">
        <v>286</v>
      </c>
      <c r="AC142" s="11" t="s">
        <v>36</v>
      </c>
      <c r="AD142" s="11" t="s">
        <v>224</v>
      </c>
      <c r="AE142" s="51" t="s">
        <v>492</v>
      </c>
    </row>
    <row r="143" spans="1:34" x14ac:dyDescent="0.25">
      <c r="A143" t="s">
        <v>161</v>
      </c>
      <c r="B143" s="11" t="s">
        <v>411</v>
      </c>
      <c r="C143" s="11" t="s">
        <v>410</v>
      </c>
      <c r="D143" s="11" t="s">
        <v>410</v>
      </c>
      <c r="E143" s="11" t="s">
        <v>410</v>
      </c>
      <c r="F143" s="11" t="s">
        <v>410</v>
      </c>
      <c r="G143" s="11" t="s">
        <v>410</v>
      </c>
      <c r="H143" s="11" t="s">
        <v>410</v>
      </c>
      <c r="I143" s="11" t="s">
        <v>410</v>
      </c>
      <c r="J143" s="11" t="s">
        <v>410</v>
      </c>
      <c r="K143" s="11">
        <f t="shared" si="4"/>
        <v>1</v>
      </c>
      <c r="L143" s="45">
        <v>2</v>
      </c>
      <c r="M143" s="45">
        <v>90</v>
      </c>
      <c r="O143" s="11" t="s">
        <v>411</v>
      </c>
      <c r="P143" s="11" t="s">
        <v>410</v>
      </c>
      <c r="Q143" s="11" t="s">
        <v>410</v>
      </c>
      <c r="R143" s="11" t="s">
        <v>410</v>
      </c>
      <c r="S143" s="11" t="s">
        <v>411</v>
      </c>
      <c r="T143" s="11" t="s">
        <v>410</v>
      </c>
      <c r="U143" s="11" t="s">
        <v>410</v>
      </c>
      <c r="V143" t="s">
        <v>221</v>
      </c>
      <c r="W143" s="1" t="s">
        <v>120</v>
      </c>
      <c r="X143">
        <v>2</v>
      </c>
      <c r="Y143" s="11" t="s">
        <v>411</v>
      </c>
      <c r="Z143" s="11" t="s">
        <v>433</v>
      </c>
      <c r="AA143" s="11" t="s">
        <v>411</v>
      </c>
      <c r="AB143" s="1" t="s">
        <v>286</v>
      </c>
      <c r="AC143" s="11" t="s">
        <v>36</v>
      </c>
      <c r="AD143" s="11" t="s">
        <v>224</v>
      </c>
      <c r="AE143" s="51" t="s">
        <v>492</v>
      </c>
    </row>
    <row r="144" spans="1:34" x14ac:dyDescent="0.25">
      <c r="A144" t="s">
        <v>162</v>
      </c>
      <c r="B144" s="11" t="s">
        <v>410</v>
      </c>
      <c r="C144" s="11" t="s">
        <v>411</v>
      </c>
      <c r="D144" s="11" t="s">
        <v>410</v>
      </c>
      <c r="E144" s="11" t="s">
        <v>410</v>
      </c>
      <c r="F144" s="11" t="s">
        <v>410</v>
      </c>
      <c r="G144" s="11" t="s">
        <v>410</v>
      </c>
      <c r="H144" s="11" t="s">
        <v>410</v>
      </c>
      <c r="I144" s="11" t="s">
        <v>410</v>
      </c>
      <c r="J144" s="11" t="s">
        <v>410</v>
      </c>
      <c r="K144" s="11">
        <f t="shared" si="4"/>
        <v>1</v>
      </c>
      <c r="L144" s="45">
        <v>2</v>
      </c>
      <c r="M144" s="45">
        <v>90</v>
      </c>
      <c r="O144" s="11" t="s">
        <v>411</v>
      </c>
      <c r="P144" s="11" t="s">
        <v>410</v>
      </c>
      <c r="Q144" s="11" t="s">
        <v>410</v>
      </c>
      <c r="R144" s="11" t="s">
        <v>410</v>
      </c>
      <c r="S144" s="11" t="s">
        <v>411</v>
      </c>
      <c r="T144" s="11" t="s">
        <v>410</v>
      </c>
      <c r="U144" s="11" t="s">
        <v>410</v>
      </c>
      <c r="V144" t="s">
        <v>221</v>
      </c>
      <c r="W144" s="1"/>
      <c r="AB144" s="1" t="s">
        <v>286</v>
      </c>
      <c r="AC144" s="11" t="s">
        <v>36</v>
      </c>
      <c r="AD144" s="11" t="s">
        <v>224</v>
      </c>
      <c r="AE144" s="51" t="s">
        <v>493</v>
      </c>
    </row>
    <row r="145" spans="1:34" x14ac:dyDescent="0.25">
      <c r="A145" t="s">
        <v>121</v>
      </c>
      <c r="B145" s="11" t="s">
        <v>410</v>
      </c>
      <c r="C145" s="11" t="s">
        <v>410</v>
      </c>
      <c r="D145" s="11" t="s">
        <v>411</v>
      </c>
      <c r="E145" s="11" t="s">
        <v>410</v>
      </c>
      <c r="F145" s="11" t="s">
        <v>410</v>
      </c>
      <c r="G145" s="11" t="s">
        <v>410</v>
      </c>
      <c r="H145" s="11" t="s">
        <v>410</v>
      </c>
      <c r="I145" s="11" t="s">
        <v>410</v>
      </c>
      <c r="J145" s="11" t="s">
        <v>410</v>
      </c>
      <c r="K145" s="11">
        <f t="shared" si="4"/>
        <v>1</v>
      </c>
      <c r="L145" s="45">
        <f>3/12</f>
        <v>0.25</v>
      </c>
      <c r="M145" s="45">
        <v>1.7</v>
      </c>
      <c r="O145" s="11" t="s">
        <v>411</v>
      </c>
      <c r="P145" s="11" t="s">
        <v>411</v>
      </c>
      <c r="Q145" s="11" t="s">
        <v>410</v>
      </c>
      <c r="R145" s="11" t="s">
        <v>410</v>
      </c>
      <c r="S145" s="11" t="s">
        <v>411</v>
      </c>
      <c r="T145" s="11" t="s">
        <v>410</v>
      </c>
      <c r="U145" s="11" t="s">
        <v>411</v>
      </c>
      <c r="V145" t="s">
        <v>247</v>
      </c>
      <c r="AB145" t="s">
        <v>43</v>
      </c>
      <c r="AC145" s="11" t="s">
        <v>35</v>
      </c>
      <c r="AD145" s="12" t="s">
        <v>227</v>
      </c>
      <c r="AE145" s="51" t="s">
        <v>438</v>
      </c>
    </row>
    <row r="146" spans="1:34" x14ac:dyDescent="0.25">
      <c r="A146" t="s">
        <v>133</v>
      </c>
      <c r="B146" s="11" t="s">
        <v>411</v>
      </c>
      <c r="C146" s="11" t="s">
        <v>410</v>
      </c>
      <c r="D146" s="11" t="s">
        <v>410</v>
      </c>
      <c r="E146" s="11" t="s">
        <v>410</v>
      </c>
      <c r="F146" s="11" t="s">
        <v>410</v>
      </c>
      <c r="G146" s="11" t="s">
        <v>410</v>
      </c>
      <c r="H146" s="11" t="s">
        <v>410</v>
      </c>
      <c r="I146" s="11" t="s">
        <v>410</v>
      </c>
      <c r="J146" s="11" t="s">
        <v>410</v>
      </c>
      <c r="K146" s="11">
        <f t="shared" si="4"/>
        <v>1</v>
      </c>
      <c r="L146" s="45">
        <v>0</v>
      </c>
      <c r="M146" s="45">
        <v>2.2000000000000002</v>
      </c>
      <c r="O146" s="11" t="s">
        <v>411</v>
      </c>
      <c r="P146" s="11" t="s">
        <v>410</v>
      </c>
      <c r="Q146" s="11" t="s">
        <v>410</v>
      </c>
      <c r="R146" s="11" t="s">
        <v>410</v>
      </c>
      <c r="S146" s="11" t="s">
        <v>411</v>
      </c>
      <c r="T146" s="11" t="s">
        <v>410</v>
      </c>
      <c r="U146" s="11" t="s">
        <v>411</v>
      </c>
      <c r="V146" t="s">
        <v>134</v>
      </c>
      <c r="W146" t="s">
        <v>134</v>
      </c>
      <c r="X146">
        <v>1</v>
      </c>
      <c r="Y146" s="11" t="s">
        <v>411</v>
      </c>
      <c r="Z146" s="11" t="s">
        <v>433</v>
      </c>
      <c r="AA146" s="11" t="s">
        <v>433</v>
      </c>
      <c r="AC146" s="11" t="s">
        <v>36</v>
      </c>
      <c r="AD146" s="11" t="s">
        <v>225</v>
      </c>
      <c r="AE146" s="51"/>
      <c r="AF146" t="s">
        <v>542</v>
      </c>
      <c r="AG146" s="1" t="s">
        <v>389</v>
      </c>
      <c r="AH146" s="44" t="s">
        <v>390</v>
      </c>
    </row>
    <row r="147" spans="1:34" x14ac:dyDescent="0.25">
      <c r="A147" t="s">
        <v>584</v>
      </c>
      <c r="B147" s="11" t="s">
        <v>410</v>
      </c>
      <c r="C147" s="11" t="s">
        <v>410</v>
      </c>
      <c r="D147" s="11" t="s">
        <v>410</v>
      </c>
      <c r="E147" s="11" t="s">
        <v>410</v>
      </c>
      <c r="F147" s="11" t="s">
        <v>410</v>
      </c>
      <c r="G147" s="11" t="s">
        <v>410</v>
      </c>
      <c r="H147" s="11" t="s">
        <v>411</v>
      </c>
      <c r="I147" s="11" t="s">
        <v>410</v>
      </c>
      <c r="J147" s="11" t="s">
        <v>410</v>
      </c>
      <c r="K147" s="11">
        <f t="shared" si="4"/>
        <v>1</v>
      </c>
      <c r="L147" s="45">
        <v>6</v>
      </c>
      <c r="M147" s="45">
        <v>18</v>
      </c>
      <c r="O147" s="11" t="s">
        <v>411</v>
      </c>
      <c r="P147" s="11" t="s">
        <v>410</v>
      </c>
      <c r="Q147" s="11" t="s">
        <v>410</v>
      </c>
      <c r="R147" s="11" t="s">
        <v>410</v>
      </c>
      <c r="S147" s="11" t="s">
        <v>411</v>
      </c>
      <c r="T147" s="11" t="s">
        <v>410</v>
      </c>
      <c r="U147" s="11" t="s">
        <v>411</v>
      </c>
      <c r="V147" s="49" t="s">
        <v>185</v>
      </c>
      <c r="W147" t="s">
        <v>185</v>
      </c>
      <c r="X147">
        <v>1</v>
      </c>
      <c r="Y147" s="11" t="s">
        <v>411</v>
      </c>
      <c r="Z147" s="11" t="s">
        <v>433</v>
      </c>
      <c r="AA147" s="11" t="s">
        <v>433</v>
      </c>
      <c r="AF147" t="s">
        <v>585</v>
      </c>
      <c r="AG147" t="s">
        <v>356</v>
      </c>
      <c r="AH147" s="44" t="s">
        <v>357</v>
      </c>
    </row>
    <row r="148" spans="1:34" x14ac:dyDescent="0.25">
      <c r="A148" t="s">
        <v>621</v>
      </c>
      <c r="B148" s="11" t="s">
        <v>582</v>
      </c>
      <c r="C148" s="57" t="s">
        <v>411</v>
      </c>
      <c r="D148" s="11" t="s">
        <v>411</v>
      </c>
      <c r="E148" s="11" t="s">
        <v>411</v>
      </c>
      <c r="F148" s="11" t="s">
        <v>411</v>
      </c>
      <c r="G148" s="11" t="s">
        <v>410</v>
      </c>
      <c r="H148" s="11" t="s">
        <v>411</v>
      </c>
      <c r="I148" s="11" t="s">
        <v>411</v>
      </c>
      <c r="J148" s="11" t="s">
        <v>410</v>
      </c>
      <c r="K148" s="11">
        <f t="shared" si="4"/>
        <v>6</v>
      </c>
      <c r="L148" s="45">
        <v>5</v>
      </c>
      <c r="M148" s="45">
        <v>6</v>
      </c>
      <c r="O148" s="11" t="s">
        <v>411</v>
      </c>
      <c r="P148" s="11" t="s">
        <v>411</v>
      </c>
      <c r="Q148" s="11" t="s">
        <v>410</v>
      </c>
      <c r="R148" s="11" t="s">
        <v>410</v>
      </c>
      <c r="S148" s="11" t="s">
        <v>411</v>
      </c>
      <c r="T148" s="11" t="s">
        <v>410</v>
      </c>
      <c r="U148" s="11" t="s">
        <v>411</v>
      </c>
      <c r="V148" s="49" t="s">
        <v>185</v>
      </c>
      <c r="W148" t="s">
        <v>579</v>
      </c>
      <c r="X148">
        <v>3</v>
      </c>
      <c r="Y148" s="11" t="s">
        <v>411</v>
      </c>
      <c r="Z148" s="11" t="s">
        <v>433</v>
      </c>
      <c r="AA148" s="11" t="s">
        <v>433</v>
      </c>
      <c r="AB148" t="s">
        <v>398</v>
      </c>
      <c r="AC148" s="11" t="s">
        <v>36</v>
      </c>
      <c r="AE148" s="49" t="s">
        <v>438</v>
      </c>
      <c r="AF148" t="s">
        <v>622</v>
      </c>
      <c r="AG148" t="s">
        <v>356</v>
      </c>
      <c r="AH148" s="44" t="s">
        <v>357</v>
      </c>
    </row>
  </sheetData>
  <autoFilter ref="A1:AH128"/>
  <sortState ref="A2:AH148">
    <sortCondition ref="A2:A148"/>
  </sortState>
  <hyperlinks>
    <hyperlink ref="AH3" r:id="rId1" display="mailto:amunozc@unicauca.edu.co"/>
    <hyperlink ref="AH4" r:id="rId2"/>
    <hyperlink ref="AH27" r:id="rId3"/>
    <hyperlink ref="AH12" r:id="rId4"/>
    <hyperlink ref="AH13" r:id="rId5"/>
    <hyperlink ref="AH26" r:id="rId6"/>
    <hyperlink ref="AH30" r:id="rId7"/>
    <hyperlink ref="AH31" r:id="rId8"/>
    <hyperlink ref="AH41" r:id="rId9"/>
    <hyperlink ref="AH43" r:id="rId10"/>
    <hyperlink ref="AH50" r:id="rId11"/>
    <hyperlink ref="AH51" r:id="rId12" display="nrao@hku.hk"/>
    <hyperlink ref="AH42" r:id="rId13"/>
    <hyperlink ref="AH53" r:id="rId14"/>
    <hyperlink ref="AH60" r:id="rId15"/>
    <hyperlink ref="AH61" r:id="rId16"/>
    <hyperlink ref="AH64" r:id="rId17"/>
    <hyperlink ref="AH73" r:id="rId18"/>
    <hyperlink ref="AH74" r:id="rId19"/>
    <hyperlink ref="AH78" r:id="rId20"/>
    <hyperlink ref="AH81" r:id="rId21"/>
    <hyperlink ref="AH84" r:id="rId22"/>
    <hyperlink ref="AH93" r:id="rId23"/>
    <hyperlink ref="AH97" r:id="rId24"/>
    <hyperlink ref="AH96" r:id="rId25"/>
    <hyperlink ref="AH95" r:id="rId26"/>
    <hyperlink ref="AH98" r:id="rId27"/>
    <hyperlink ref="AH102" r:id="rId28"/>
    <hyperlink ref="AH106" r:id="rId29"/>
    <hyperlink ref="AH107" r:id="rId30"/>
    <hyperlink ref="AH108" r:id="rId31"/>
    <hyperlink ref="AH113" r:id="rId32"/>
    <hyperlink ref="AH115" r:id="rId33"/>
    <hyperlink ref="AH141" r:id="rId34"/>
    <hyperlink ref="AH146" r:id="rId35"/>
    <hyperlink ref="AH67" r:id="rId36"/>
    <hyperlink ref="AH129" r:id="rId37"/>
    <hyperlink ref="AH94" r:id="rId38"/>
    <hyperlink ref="AH37" r:id="rId39"/>
    <hyperlink ref="AH38" r:id="rId40"/>
    <hyperlink ref="AH147" r:id="rId41"/>
    <hyperlink ref="AH148" r:id="rId42"/>
    <hyperlink ref="AH128" r:id="rId43"/>
    <hyperlink ref="AF72" r:id="rId44"/>
    <hyperlink ref="AF148" r:id="rId45"/>
  </hyperlinks>
  <pageMargins left="0.7" right="0.7" top="0.75" bottom="0.75" header="0.3" footer="0.3"/>
  <pageSetup orientation="portrait" horizontalDpi="1200" verticalDpi="1200"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Definitions</vt:lpstr>
      <vt:lpstr>Tests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elprado</dc:creator>
  <cp:lastModifiedBy>Julieta M. Trias</cp:lastModifiedBy>
  <dcterms:created xsi:type="dcterms:W3CDTF">2014-03-10T19:48:46Z</dcterms:created>
  <dcterms:modified xsi:type="dcterms:W3CDTF">2017-12-06T16:01:45Z</dcterms:modified>
</cp:coreProperties>
</file>